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1"/>
  </bookViews>
  <sheets>
    <sheet name="ALFABETICA" sheetId="1" r:id="rId1"/>
    <sheet name="PUNTEGGIO" sheetId="2" r:id="rId2"/>
  </sheets>
  <definedNames>
    <definedName name="_xlnm.Print_Area" localSheetId="1">'PUNTEGGIO'!$A$1:$AD$69</definedName>
  </definedNames>
  <calcPr fullCalcOnLoad="1"/>
</workbook>
</file>

<file path=xl/sharedStrings.xml><?xml version="1.0" encoding="utf-8"?>
<sst xmlns="http://schemas.openxmlformats.org/spreadsheetml/2006/main" count="702" uniqueCount="240">
  <si>
    <t>SICILIA</t>
  </si>
  <si>
    <t>PIEMONTE</t>
  </si>
  <si>
    <t>SPINELLA EDUARDO</t>
  </si>
  <si>
    <t>VIA FIORELLI UMBERTO, 26</t>
  </si>
  <si>
    <t>BARTUCCIO ANTONINO</t>
  </si>
  <si>
    <t>VIA BEETHOVEN, 7</t>
  </si>
  <si>
    <t>90030 GIULIANA</t>
  </si>
  <si>
    <t>CATANIA</t>
  </si>
  <si>
    <t>VIA PENNISI, 12</t>
  </si>
  <si>
    <t>95024 ACIREALE</t>
  </si>
  <si>
    <t>TUTTI</t>
  </si>
  <si>
    <t>MARRONE GIUSEPPE</t>
  </si>
  <si>
    <t>95124 CATANIA</t>
  </si>
  <si>
    <t>ALIBRANDI FILIPPO</t>
  </si>
  <si>
    <t>VIA REGINA ELENA, 15</t>
  </si>
  <si>
    <t>92010 LINOSA</t>
  </si>
  <si>
    <t>ABBRUZZO ANTONINO</t>
  </si>
  <si>
    <t>VIA E. ALLIATA, 49</t>
  </si>
  <si>
    <t>90014 CASTELDACCIA</t>
  </si>
  <si>
    <t>A. S. L. n. 6; A. S. L. n. 9</t>
  </si>
  <si>
    <t>A. S. L. n. 5</t>
  </si>
  <si>
    <t>CARROCCIO CALOGERO</t>
  </si>
  <si>
    <t>VIA G. B. RACITI, 2</t>
  </si>
  <si>
    <t>95025 ACI SANT'ANTONIO</t>
  </si>
  <si>
    <t>CARUSO GIORGIO</t>
  </si>
  <si>
    <t>VIA EUROPA, 65</t>
  </si>
  <si>
    <t>90010 FICARAZZI</t>
  </si>
  <si>
    <t>BAGHERIA</t>
  </si>
  <si>
    <t>CASTAGNA VINCENZA MARIA</t>
  </si>
  <si>
    <t>VIA S. ONOFRIO, 2</t>
  </si>
  <si>
    <t>92014 PORTO EMPEDOCLE</t>
  </si>
  <si>
    <t>GULLO ALFREDO</t>
  </si>
  <si>
    <t>VIA PALESTRO, 120</t>
  </si>
  <si>
    <t>96010 PRIOLO GARGALLO</t>
  </si>
  <si>
    <t>MELI ILLUMINATO</t>
  </si>
  <si>
    <t>VIA C/DA SIENA, 21</t>
  </si>
  <si>
    <t>98054 FURNARI</t>
  </si>
  <si>
    <t>RIBERA; CALAMONACI</t>
  </si>
  <si>
    <t>A. S. L. n. 3; A. S. L. n. 5</t>
  </si>
  <si>
    <t>BUCOLO ANTONINO</t>
  </si>
  <si>
    <t>VIA DEI SARACENI, 9</t>
  </si>
  <si>
    <t>98051 BARCELLONA P. G.</t>
  </si>
  <si>
    <t>BARCELLONA P. G.-MERI'-CASTROREALE</t>
  </si>
  <si>
    <t>BUSCEMI MARIA ANGELA</t>
  </si>
  <si>
    <t>VIALE DELLA VITTORIA, 139</t>
  </si>
  <si>
    <t>92010 MONTALLEGRO</t>
  </si>
  <si>
    <t>PALMA DI MONTECHIARO</t>
  </si>
  <si>
    <t>CALABRO' SANTINA AUSILIA</t>
  </si>
  <si>
    <t>VIA C. BORGIA, 54</t>
  </si>
  <si>
    <t>98057 MILAZZO</t>
  </si>
  <si>
    <t>A. S. L. n. 3</t>
  </si>
  <si>
    <t>CICERO DINA</t>
  </si>
  <si>
    <t>C/DA PONTICELLO</t>
  </si>
  <si>
    <t>90010 ISNELLO</t>
  </si>
  <si>
    <t>BAGHERIA; CARINI-TORRETTA; PALMA DI MONTECHIARO; BELMONTE MEZZAGNO</t>
  </si>
  <si>
    <t>CUCINOTTA CARMELA</t>
  </si>
  <si>
    <t>VIA NAZIONALE, 217</t>
  </si>
  <si>
    <t>98040 VENETICO MARINA</t>
  </si>
  <si>
    <t>A. S. L. n. 5; A. S. L. n. 7</t>
  </si>
  <si>
    <t>FAVA CARMELO</t>
  </si>
  <si>
    <t>VIA PANORAMICA, 28</t>
  </si>
  <si>
    <t>MESSINA</t>
  </si>
  <si>
    <t>FORESTIERI GAETANO</t>
  </si>
  <si>
    <t>VIA IV NOVEMBRE, 135/A</t>
  </si>
  <si>
    <t>95022 ACI CATENA</t>
  </si>
  <si>
    <t>FUJISIMA CELIA REGINA</t>
  </si>
  <si>
    <t>VIA DEL SOLE, 46</t>
  </si>
  <si>
    <t>MILAZZO; MESSINA; TORREGROTTA; BARCELLONA P. G.; CAPO D'ORLANDO</t>
  </si>
  <si>
    <t>GAMBACORTA EMANUELA</t>
  </si>
  <si>
    <t>VIA VULCANO, 13</t>
  </si>
  <si>
    <t>92020 PALMA DI MONT.</t>
  </si>
  <si>
    <t>GIOVINAZZO CATERINA</t>
  </si>
  <si>
    <t>VIA G. MATTEOTTI, 32</t>
  </si>
  <si>
    <t>98044 S. FILIPPO DEL MELA</t>
  </si>
  <si>
    <t>GRASSO FABIO</t>
  </si>
  <si>
    <t>VIA REGIONE COLOMBERO, 45</t>
  </si>
  <si>
    <t>12081 BEINETTE</t>
  </si>
  <si>
    <t>CATANIA; ACIREALE; ZAFFERANA ETNEA; GIARRE-RIPOSTO; TRECASTAGNI: S. GIOVANNI LA PUNTA; MASCALUCIA; MISTERBIANCO</t>
  </si>
  <si>
    <t>LAPI EMILIA</t>
  </si>
  <si>
    <t>VIA CONSOLARE POMPEA, 75</t>
  </si>
  <si>
    <t>98168 MESSINA</t>
  </si>
  <si>
    <t>LA ROCCA ANTONINO</t>
  </si>
  <si>
    <t>LARGO A. AGOSTINO, 11</t>
  </si>
  <si>
    <t>91028 PARTANNA</t>
  </si>
  <si>
    <t>SAMBUCA DI SICILIA-S. MARGHERITA BELICE-MONTEVAGO; RIBERA-CALAMONACI</t>
  </si>
  <si>
    <t>LATONE SALVATORE</t>
  </si>
  <si>
    <t>VIA PIETRA, 1</t>
  </si>
  <si>
    <t>33100 UDINE</t>
  </si>
  <si>
    <t>FRIULI VENEZIA GIULIA</t>
  </si>
  <si>
    <t>LELLI SALVINA</t>
  </si>
  <si>
    <t>VIA M. D'AZEGLIO, 53</t>
  </si>
  <si>
    <t>95014 GIARRE</t>
  </si>
  <si>
    <t>GIARRE-RIPOSTO; MASCALI-MILO-S. ALFIO; ACIREALE</t>
  </si>
  <si>
    <t>LICCIARDELLO ALFIA</t>
  </si>
  <si>
    <t>VIA SUTERA, 425</t>
  </si>
  <si>
    <t>ACIREALE; CATANIA; ZAFFERANA ETNEA</t>
  </si>
  <si>
    <t>LONGO LEONARDO</t>
  </si>
  <si>
    <t>VIA S. ALESSIO NUOVO, 22</t>
  </si>
  <si>
    <t>98030 S. ALESSIO SICULO</t>
  </si>
  <si>
    <t>LIMINA; TAORMINA; ROCCELLA VALDEMONE; MESSINA; MILAZZO</t>
  </si>
  <si>
    <t>LO PRESTI ANTONINA</t>
  </si>
  <si>
    <t>VIA NAZ. VIGLIATORE, 38</t>
  </si>
  <si>
    <t>98050 TERME VIGLIATORE</t>
  </si>
  <si>
    <t>LORELLO DOMENICO</t>
  </si>
  <si>
    <t>VIA GEN. TRAINA, 28</t>
  </si>
  <si>
    <t>90020 BAUCINA</t>
  </si>
  <si>
    <t>BAGHERIA; BELMONTE MEZZAGNO</t>
  </si>
  <si>
    <t>MAGGIORE FRANCA</t>
  </si>
  <si>
    <t>VIA DON PINO PUGLISI, 185</t>
  </si>
  <si>
    <t xml:space="preserve">90031 BELMONTE MEZZAGNO </t>
  </si>
  <si>
    <t>MARCHESE VINCENZO</t>
  </si>
  <si>
    <t>VIA CUTORE, 64</t>
  </si>
  <si>
    <t>95030 GRAVINA DI CATANIA</t>
  </si>
  <si>
    <t>CATANIA; ZAFFERANA ETNEA; TRECASTAGNI; S. G. LA PUNTA; MASCALUCIA; MASCALI-MILO-S. ALFIO</t>
  </si>
  <si>
    <t>VIA CLUCK PAL. A</t>
  </si>
  <si>
    <t>93012 GELA</t>
  </si>
  <si>
    <t>PALMA DI MONTECHIARO; SAMBUCA DI SICILIA</t>
  </si>
  <si>
    <t>MICALI GIUSEPPE</t>
  </si>
  <si>
    <t>VIA SPARAGONA', 105</t>
  </si>
  <si>
    <t>98028 S. TERESA DI RIVA</t>
  </si>
  <si>
    <t>MESSINA; TAORMINA; ROCCELLA VALDEMONE</t>
  </si>
  <si>
    <t>MOSCATO LUCIA</t>
  </si>
  <si>
    <t>VIA GALLIANO, 9</t>
  </si>
  <si>
    <t>95125 CATANIA</t>
  </si>
  <si>
    <t>NARDO ANTONIO MARIA</t>
  </si>
  <si>
    <t>VIA ROSINA ANSELMI, 1/B</t>
  </si>
  <si>
    <t>95122 CATANIA</t>
  </si>
  <si>
    <t>PAFUMI CARMELO</t>
  </si>
  <si>
    <t>VIA UMBERTO, 167</t>
  </si>
  <si>
    <t>95010 SANTA VENERINA</t>
  </si>
  <si>
    <t>ZAFFERANA ETNEA; ACIREALE; GIARRE-RIPOSTO</t>
  </si>
  <si>
    <t>VIA C. BONAVENTURA, 7</t>
  </si>
  <si>
    <t>95123 CATANIA</t>
  </si>
  <si>
    <t>CATANIA; S. G. LA PUNTA; MISTERBIANCO; GIARRE-RIPOSTO; MASCALUCIA</t>
  </si>
  <si>
    <t>PECORARO MATILDE MARIA</t>
  </si>
  <si>
    <t>VIA C. ORATORIO, 1</t>
  </si>
  <si>
    <t>90036 MISILMERI</t>
  </si>
  <si>
    <t>RAFIA SANTA</t>
  </si>
  <si>
    <t>VIA BOTTE DELL'ACQUA, 24</t>
  </si>
  <si>
    <t>ROCCELLA VALDEMONE</t>
  </si>
  <si>
    <t>PANASSITI ANNA MARIA</t>
  </si>
  <si>
    <t>ROSSELLO CARMELA MARIA</t>
  </si>
  <si>
    <t>VIA INDIRIZZO, 16</t>
  </si>
  <si>
    <t>95129 VIAGRANDE</t>
  </si>
  <si>
    <t>TAORMINA; ROCCELLA VALDEMONE; LIMINA; CALATABIANO; CATANIA</t>
  </si>
  <si>
    <t>RUTA FRANCESCA</t>
  </si>
  <si>
    <t>VIALE CORTEMAGGIORE, 33</t>
  </si>
  <si>
    <t>SCICLI</t>
  </si>
  <si>
    <t>SAGLIMBENI GIUSEPPE</t>
  </si>
  <si>
    <t>VIA GIOVANNINO, 7/A</t>
  </si>
  <si>
    <t>95100 CATANIA</t>
  </si>
  <si>
    <t>TAORMINA; LIMINA</t>
  </si>
  <si>
    <t>SALERNO MICHELE</t>
  </si>
  <si>
    <t>A. S. L. n. 3; TAORMINA; TORREGROTTA; BARCELLONA P. G.</t>
  </si>
  <si>
    <t>SCARPINATI PAOLO</t>
  </si>
  <si>
    <t>VIA FIRENZE, 5</t>
  </si>
  <si>
    <t>92020 SAN GIOVANNI GEMINI</t>
  </si>
  <si>
    <t>A. S. L. n. 1; A. S. L. n. 6</t>
  </si>
  <si>
    <t>SCIACCA ROSARIO</t>
  </si>
  <si>
    <t>VIA TURI D'AGOSTINO,35</t>
  </si>
  <si>
    <t>95022 ACICATENA</t>
  </si>
  <si>
    <t>ACIREALE; ZAFFERANA ETNEA; GIARRE-RIPOSTO</t>
  </si>
  <si>
    <t>SCLAFANI VITO</t>
  </si>
  <si>
    <t>VIA LAZIO, 64</t>
  </si>
  <si>
    <t>92019 SCIACCA</t>
  </si>
  <si>
    <t>A. S. L. n. 1; A. S. L. n. 6; A. S. L. n.9</t>
  </si>
  <si>
    <t>SICILIA VINCENZA</t>
  </si>
  <si>
    <t>VIA FRATELLI BANDIERA, 36</t>
  </si>
  <si>
    <t>98070 CASTEL DI LUCIO</t>
  </si>
  <si>
    <t>SINATRA CARMELO</t>
  </si>
  <si>
    <t>VIA G. B. NICOLOSI, 230</t>
  </si>
  <si>
    <t>95047 PATERNO'</t>
  </si>
  <si>
    <t>SMIROLDO GIUSEPPE</t>
  </si>
  <si>
    <t>PIAZZA G. MAZZINI, 5</t>
  </si>
  <si>
    <t>98039 TAORMINA</t>
  </si>
  <si>
    <t>LIMINA</t>
  </si>
  <si>
    <t>SORBELLO LEONARDO</t>
  </si>
  <si>
    <t>VIA SANTA CROCE, 11</t>
  </si>
  <si>
    <t>95036 RANDAZZO</t>
  </si>
  <si>
    <t>95046 PALAGONIA</t>
  </si>
  <si>
    <t>BARCELLONA P. G.; CAPO D'ORLANDO</t>
  </si>
  <si>
    <t>STIVALA ANNA</t>
  </si>
  <si>
    <t xml:space="preserve">CATANIA; S. G. LA PUNTA; MASCALUCIA; TRECASTAGNI </t>
  </si>
  <si>
    <t>VIA SALITA ITRIA, 6</t>
  </si>
  <si>
    <t>92100 AGRIGENTO</t>
  </si>
  <si>
    <t>RIBERA-CALAMONACI</t>
  </si>
  <si>
    <t>UTANO CONCETTA MARIA</t>
  </si>
  <si>
    <t>VIA S. GIUSEPPE, 361</t>
  </si>
  <si>
    <t>95045 MISTERBIANCO</t>
  </si>
  <si>
    <t>VITANZA GIUSEPPINA</t>
  </si>
  <si>
    <t>VIA ELIO VITTORINI, 17</t>
  </si>
  <si>
    <t>92023 CAMP. DI LICATA</t>
  </si>
  <si>
    <t>ZONE CARENTI DI ASSISTENZA PRIMARIA 1° MARZO 2006 (ALL. B)</t>
  </si>
  <si>
    <t>GRADUATORIA PROVVISORIA TRASFERIMENTI</t>
  </si>
  <si>
    <t>N</t>
  </si>
  <si>
    <t xml:space="preserve"> PROT</t>
  </si>
  <si>
    <t>N O M I N A T I V O</t>
  </si>
  <si>
    <t>DATA DI NASCITA</t>
  </si>
  <si>
    <t>I N D I R I Z Z O</t>
  </si>
  <si>
    <t>C.A.P.  COMUNE</t>
  </si>
  <si>
    <t>ANZ. SER.REG.SIC.</t>
  </si>
  <si>
    <t xml:space="preserve">ANZ. SERV.el. di prov. </t>
  </si>
  <si>
    <t>mesi complessivi</t>
  </si>
  <si>
    <t>mesi incarico</t>
  </si>
  <si>
    <t>totale PARZ</t>
  </si>
  <si>
    <t>DATA LIMITE</t>
  </si>
  <si>
    <t>MESI REG. SIC.</t>
  </si>
  <si>
    <t>MESI ULT.INC.</t>
  </si>
  <si>
    <t>REG. DI PROV.</t>
  </si>
  <si>
    <t>AMBITI RICHIESTI</t>
  </si>
  <si>
    <t>CAGGEGI FRANCESCA</t>
  </si>
  <si>
    <t>VIA ROMA, 30</t>
  </si>
  <si>
    <t>95017 PIEDIMONTE ETNEO</t>
  </si>
  <si>
    <t>CALATABIANO-FIUMEFREDDO; MASCALI-MILO-S. ALFIO; GIARRE-RIPOSTO</t>
  </si>
  <si>
    <t>VIA LA NASA, 8</t>
  </si>
  <si>
    <t>90018 TERMINI IMERESE</t>
  </si>
  <si>
    <t>GRATINO MARIA CARMELA</t>
  </si>
  <si>
    <t>VIA G. MAZZINI, 37/A</t>
  </si>
  <si>
    <t>31010 ORSAGO</t>
  </si>
  <si>
    <t>GIUNTA FRANCESCO</t>
  </si>
  <si>
    <t>VIA S. VITO, 26</t>
  </si>
  <si>
    <t>VENETO</t>
  </si>
  <si>
    <t>ROCCELLA; MILAZZO</t>
  </si>
  <si>
    <t>MESSINA; MILAZZO; TORREGROTTA</t>
  </si>
  <si>
    <t xml:space="preserve">MESSINA; MILAZZO; CAPO D'ORLANDO; TORREGROTTA; BARCELLONA P. G. </t>
  </si>
  <si>
    <t>TORTORICI DOMENICO</t>
  </si>
  <si>
    <t>RIBERA-CALAMONACI; SAMBUCA DI SIC.; CORLEONE-ROCCAMENA; CONT. ENTELLINA</t>
  </si>
  <si>
    <t>SAVAIA LILLO</t>
  </si>
  <si>
    <t>VIA MUSETTA DI SOPRA, 29</t>
  </si>
  <si>
    <t>30027 S. DONA' DI PIAVE</t>
  </si>
  <si>
    <t>SAITTA ANTONINO</t>
  </si>
  <si>
    <t>VIA G. GRASSO, 20</t>
  </si>
  <si>
    <t>95013 FIUMEFREDDO DI SIC.</t>
  </si>
  <si>
    <t>RACINA PROSPERO</t>
  </si>
  <si>
    <t>VIA L. CAPUANA, 18</t>
  </si>
  <si>
    <t>95029 VIAGRANDE</t>
  </si>
  <si>
    <t>CATANIA; TRECASTAGNI; S. G. LA PUNTA; GIARRE-RIPOSTO; ZAFFERANA ETNEA; ACIREALE</t>
  </si>
  <si>
    <t>GULOTTA GIANFRANCO</t>
  </si>
  <si>
    <t>tot.mesi (art.34 c.7 A.C.N. 23/03/05)</t>
  </si>
  <si>
    <t>GRADUATORIA PROVVISORIA TRASFERIMENTI alfabetica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</si>
</sst>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sz val="9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2"/>
      <name val="Arial"/>
      <family val="0"/>
    </font>
    <font>
      <b/>
      <i/>
      <sz val="18"/>
      <name val="Arial"/>
      <family val="2"/>
    </font>
    <font>
      <sz val="11"/>
      <name val="Arial"/>
      <family val="0"/>
    </font>
    <font>
      <b/>
      <sz val="13"/>
      <color indexed="10"/>
      <name val="Arial"/>
      <family val="2"/>
    </font>
    <font>
      <b/>
      <sz val="9"/>
      <name val="Comic Sans MS"/>
      <family val="4"/>
    </font>
    <font>
      <sz val="20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0" xfId="0" applyNumberFormat="1" applyFont="1" applyFill="1" applyAlignment="1">
      <alignment vertical="center"/>
    </xf>
    <xf numFmtId="0" fontId="6" fillId="0" borderId="0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14" fontId="2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0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9"/>
  <sheetViews>
    <sheetView workbookViewId="0" topLeftCell="A1">
      <selection activeCell="A1" sqref="A1:Q1"/>
    </sheetView>
  </sheetViews>
  <sheetFormatPr defaultColWidth="9.140625" defaultRowHeight="12.75"/>
  <cols>
    <col min="1" max="1" width="3.00390625" style="0" bestFit="1" customWidth="1"/>
    <col min="2" max="2" width="6.28125" style="0" bestFit="1" customWidth="1"/>
    <col min="3" max="3" width="23.8515625" style="0" bestFit="1" customWidth="1"/>
    <col min="5" max="5" width="23.57421875" style="0" bestFit="1" customWidth="1"/>
    <col min="6" max="6" width="24.00390625" style="0" bestFit="1" customWidth="1"/>
    <col min="7" max="8" width="9.00390625" style="0" customWidth="1"/>
    <col min="9" max="13" width="0" style="0" hidden="1" customWidth="1"/>
    <col min="14" max="15" width="5.7109375" style="0" customWidth="1"/>
    <col min="16" max="16" width="10.140625" style="0" bestFit="1" customWidth="1"/>
    <col min="17" max="17" width="12.57421875" style="0" customWidth="1"/>
    <col min="18" max="18" width="1.7109375" style="0" customWidth="1"/>
  </cols>
  <sheetData>
    <row r="1" spans="1:17" ht="23.25" customHeight="1">
      <c r="A1" s="32" t="s">
        <v>192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23.25" customHeight="1">
      <c r="A2" s="33" t="s">
        <v>239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66" customHeight="1">
      <c r="A3" s="23" t="s">
        <v>194</v>
      </c>
      <c r="B3" s="24" t="s">
        <v>195</v>
      </c>
      <c r="C3" s="23" t="s">
        <v>196</v>
      </c>
      <c r="D3" s="25" t="s">
        <v>197</v>
      </c>
      <c r="E3" s="23" t="s">
        <v>198</v>
      </c>
      <c r="F3" s="23" t="s">
        <v>199</v>
      </c>
      <c r="G3" s="23" t="s">
        <v>200</v>
      </c>
      <c r="H3" s="23" t="s">
        <v>201</v>
      </c>
      <c r="I3" s="26" t="s">
        <v>202</v>
      </c>
      <c r="J3" s="26" t="s">
        <v>203</v>
      </c>
      <c r="K3" s="26" t="s">
        <v>204</v>
      </c>
      <c r="L3" s="26"/>
      <c r="M3" s="26" t="s">
        <v>205</v>
      </c>
      <c r="N3" s="26" t="s">
        <v>206</v>
      </c>
      <c r="O3" s="26" t="s">
        <v>207</v>
      </c>
      <c r="P3" s="27" t="s">
        <v>238</v>
      </c>
      <c r="Q3" s="28" t="s">
        <v>208</v>
      </c>
    </row>
    <row r="4" spans="1:32" ht="16.5">
      <c r="A4" s="1">
        <v>35</v>
      </c>
      <c r="B4" s="2">
        <v>64</v>
      </c>
      <c r="C4" s="3" t="s">
        <v>16</v>
      </c>
      <c r="D4" s="4">
        <v>23448</v>
      </c>
      <c r="E4" s="3" t="s">
        <v>17</v>
      </c>
      <c r="F4" s="3" t="s">
        <v>18</v>
      </c>
      <c r="G4" s="5">
        <v>37977</v>
      </c>
      <c r="H4" s="5">
        <v>37977</v>
      </c>
      <c r="I4" s="6"/>
      <c r="J4" s="2"/>
      <c r="K4" s="2"/>
      <c r="L4" s="2"/>
      <c r="M4" s="7">
        <v>39139</v>
      </c>
      <c r="N4" s="8">
        <f>IF(G4=$R$13,"",DAYS360(G4,M4)/30)</f>
        <v>38.13333333333333</v>
      </c>
      <c r="O4" s="8">
        <f aca="true" t="shared" si="0" ref="O4:O27">IF(H4=$R$13,"",DAYS360(H4,M4)/30)</f>
        <v>38.13333333333333</v>
      </c>
      <c r="P4" s="9">
        <f aca="true" t="shared" si="1" ref="P4:P21">N4+O4</f>
        <v>76.26666666666667</v>
      </c>
      <c r="Q4" s="10" t="s">
        <v>0</v>
      </c>
      <c r="R4" s="11"/>
      <c r="S4" s="12" t="s">
        <v>19</v>
      </c>
      <c r="AD4" s="30"/>
      <c r="AF4" s="30"/>
    </row>
    <row r="5" spans="1:32" ht="16.5">
      <c r="A5" s="1">
        <v>28</v>
      </c>
      <c r="B5" s="2">
        <v>77</v>
      </c>
      <c r="C5" s="13" t="s">
        <v>13</v>
      </c>
      <c r="D5" s="4">
        <v>19046</v>
      </c>
      <c r="E5" s="3" t="s">
        <v>14</v>
      </c>
      <c r="F5" s="3" t="s">
        <v>15</v>
      </c>
      <c r="G5" s="5">
        <v>37550</v>
      </c>
      <c r="H5" s="5">
        <v>37550</v>
      </c>
      <c r="I5" s="6"/>
      <c r="J5" s="2"/>
      <c r="K5" s="2"/>
      <c r="L5" s="2"/>
      <c r="M5" s="7">
        <v>39139</v>
      </c>
      <c r="N5" s="8">
        <f>IF(G5=$R$13,"",DAYS360(G5,M5)/30)</f>
        <v>52.166666666666664</v>
      </c>
      <c r="O5" s="8">
        <f t="shared" si="0"/>
        <v>52.166666666666664</v>
      </c>
      <c r="P5" s="9">
        <f t="shared" si="1"/>
        <v>104.33333333333333</v>
      </c>
      <c r="Q5" s="10" t="s">
        <v>0</v>
      </c>
      <c r="R5" s="11"/>
      <c r="S5" s="12" t="s">
        <v>10</v>
      </c>
      <c r="AD5" s="30"/>
      <c r="AF5" s="30"/>
    </row>
    <row r="6" spans="1:32" ht="16.5" customHeight="1">
      <c r="A6" s="1">
        <v>19</v>
      </c>
      <c r="B6" s="2">
        <v>107</v>
      </c>
      <c r="C6" s="3" t="s">
        <v>4</v>
      </c>
      <c r="D6" s="4">
        <v>22803</v>
      </c>
      <c r="E6" s="10" t="s">
        <v>5</v>
      </c>
      <c r="F6" s="3" t="s">
        <v>6</v>
      </c>
      <c r="G6" s="5">
        <v>37105</v>
      </c>
      <c r="H6" s="5">
        <v>37105</v>
      </c>
      <c r="M6" s="7">
        <v>39139</v>
      </c>
      <c r="N6" s="8">
        <f>IF(G6=$R$13,"",DAYS360(G6,M6)/30)</f>
        <v>66.8</v>
      </c>
      <c r="O6" s="8">
        <f t="shared" si="0"/>
        <v>66.8</v>
      </c>
      <c r="P6" s="9">
        <f t="shared" si="1"/>
        <v>133.6</v>
      </c>
      <c r="Q6" s="10" t="s">
        <v>0</v>
      </c>
      <c r="S6" s="12" t="s">
        <v>223</v>
      </c>
      <c r="V6" s="14"/>
      <c r="W6" s="14"/>
      <c r="X6" s="14"/>
      <c r="Y6" s="14"/>
      <c r="Z6" s="14"/>
      <c r="AA6" s="14"/>
      <c r="AD6" s="30"/>
      <c r="AF6" s="30"/>
    </row>
    <row r="7" spans="1:32" ht="16.5">
      <c r="A7" s="1">
        <v>26</v>
      </c>
      <c r="B7" s="2">
        <v>142</v>
      </c>
      <c r="C7" s="3" t="s">
        <v>39</v>
      </c>
      <c r="D7" s="4">
        <v>23654</v>
      </c>
      <c r="E7" s="10" t="s">
        <v>40</v>
      </c>
      <c r="F7" s="3" t="s">
        <v>41</v>
      </c>
      <c r="G7" s="5">
        <v>37432</v>
      </c>
      <c r="H7" s="5">
        <v>37432</v>
      </c>
      <c r="M7" s="7">
        <v>39139</v>
      </c>
      <c r="N7" s="8">
        <f>IF(G7=$R$13,"",DAYS360(G7,M7)/30)</f>
        <v>56.03333333333333</v>
      </c>
      <c r="O7" s="8">
        <f t="shared" si="0"/>
        <v>56.03333333333333</v>
      </c>
      <c r="P7" s="9">
        <f t="shared" si="1"/>
        <v>112.06666666666666</v>
      </c>
      <c r="Q7" s="10" t="s">
        <v>0</v>
      </c>
      <c r="S7" s="12" t="s">
        <v>42</v>
      </c>
      <c r="AD7" s="30"/>
      <c r="AF7" s="30"/>
    </row>
    <row r="8" spans="1:32" ht="16.5">
      <c r="A8" s="1">
        <v>15</v>
      </c>
      <c r="B8" s="2">
        <v>147</v>
      </c>
      <c r="C8" s="3" t="s">
        <v>43</v>
      </c>
      <c r="D8" s="4">
        <v>21234</v>
      </c>
      <c r="E8" s="3" t="s">
        <v>44</v>
      </c>
      <c r="F8" s="3" t="s">
        <v>45</v>
      </c>
      <c r="G8" s="5">
        <v>36815</v>
      </c>
      <c r="H8" s="5">
        <v>37088</v>
      </c>
      <c r="I8" s="6"/>
      <c r="J8" s="2"/>
      <c r="K8" s="2"/>
      <c r="L8" s="2"/>
      <c r="M8" s="7">
        <v>39139</v>
      </c>
      <c r="N8" s="8">
        <v>74</v>
      </c>
      <c r="O8" s="8">
        <f t="shared" si="0"/>
        <v>67.33333333333333</v>
      </c>
      <c r="P8" s="9">
        <f t="shared" si="1"/>
        <v>141.33333333333331</v>
      </c>
      <c r="Q8" s="10" t="s">
        <v>0</v>
      </c>
      <c r="R8" s="11"/>
      <c r="S8" s="12" t="s">
        <v>46</v>
      </c>
      <c r="AD8" s="30"/>
      <c r="AF8" s="30"/>
    </row>
    <row r="9" spans="1:32" ht="16.5">
      <c r="A9" s="1">
        <v>46</v>
      </c>
      <c r="B9" s="29">
        <v>152</v>
      </c>
      <c r="C9" s="3" t="s">
        <v>210</v>
      </c>
      <c r="D9" s="4">
        <v>23331</v>
      </c>
      <c r="E9" s="10" t="s">
        <v>211</v>
      </c>
      <c r="F9" s="3" t="s">
        <v>212</v>
      </c>
      <c r="G9" s="5">
        <v>38149</v>
      </c>
      <c r="H9" s="5">
        <v>38149</v>
      </c>
      <c r="I9" s="6"/>
      <c r="J9" s="2"/>
      <c r="K9" s="2"/>
      <c r="L9" s="2"/>
      <c r="M9" s="7">
        <v>39139</v>
      </c>
      <c r="N9" s="8">
        <f aca="true" t="shared" si="2" ref="N9:N14">IF(G9=$R$13,"",DAYS360(G9,M9)/30)</f>
        <v>32.5</v>
      </c>
      <c r="O9" s="8">
        <f t="shared" si="0"/>
        <v>32.5</v>
      </c>
      <c r="P9" s="9">
        <f t="shared" si="1"/>
        <v>65</v>
      </c>
      <c r="Q9" s="10" t="s">
        <v>0</v>
      </c>
      <c r="S9" s="12" t="s">
        <v>213</v>
      </c>
      <c r="AD9" s="30"/>
      <c r="AF9" s="30"/>
    </row>
    <row r="10" spans="1:32" ht="16.5" customHeight="1">
      <c r="A10" s="1">
        <v>8</v>
      </c>
      <c r="B10" s="2">
        <v>154</v>
      </c>
      <c r="C10" s="3" t="s">
        <v>47</v>
      </c>
      <c r="D10" s="4">
        <v>20698</v>
      </c>
      <c r="E10" s="3" t="s">
        <v>48</v>
      </c>
      <c r="F10" s="3" t="s">
        <v>49</v>
      </c>
      <c r="G10" s="5">
        <v>36464</v>
      </c>
      <c r="H10" s="5">
        <v>36464</v>
      </c>
      <c r="I10" s="6"/>
      <c r="J10" s="2"/>
      <c r="K10" s="2"/>
      <c r="L10" s="2"/>
      <c r="M10" s="7">
        <v>39139</v>
      </c>
      <c r="N10" s="8">
        <f t="shared" si="2"/>
        <v>87.86666666666666</v>
      </c>
      <c r="O10" s="8">
        <f t="shared" si="0"/>
        <v>87.86666666666666</v>
      </c>
      <c r="P10" s="9">
        <f t="shared" si="1"/>
        <v>175.73333333333332</v>
      </c>
      <c r="Q10" s="10" t="s">
        <v>0</v>
      </c>
      <c r="R10" s="11"/>
      <c r="S10" s="12" t="s">
        <v>50</v>
      </c>
      <c r="AD10" s="30"/>
      <c r="AF10" s="30"/>
    </row>
    <row r="11" spans="1:32" ht="16.5">
      <c r="A11" s="1">
        <v>23</v>
      </c>
      <c r="B11" s="2">
        <v>184</v>
      </c>
      <c r="C11" s="3" t="s">
        <v>21</v>
      </c>
      <c r="D11" s="15">
        <v>22583</v>
      </c>
      <c r="E11" s="16" t="s">
        <v>22</v>
      </c>
      <c r="F11" s="16" t="s">
        <v>23</v>
      </c>
      <c r="G11" s="17">
        <v>37186</v>
      </c>
      <c r="H11" s="17">
        <v>37186</v>
      </c>
      <c r="M11" s="7">
        <v>39139</v>
      </c>
      <c r="N11" s="8">
        <f t="shared" si="2"/>
        <v>64.13333333333334</v>
      </c>
      <c r="O11" s="8">
        <f t="shared" si="0"/>
        <v>64.13333333333334</v>
      </c>
      <c r="P11" s="9">
        <f t="shared" si="1"/>
        <v>128.26666666666668</v>
      </c>
      <c r="Q11" s="10" t="s">
        <v>0</v>
      </c>
      <c r="S11" s="12" t="s">
        <v>38</v>
      </c>
      <c r="AD11" s="30"/>
      <c r="AF11" s="30"/>
    </row>
    <row r="12" spans="1:32" ht="16.5">
      <c r="A12" s="1">
        <v>37</v>
      </c>
      <c r="B12" s="2">
        <v>31</v>
      </c>
      <c r="C12" s="3" t="s">
        <v>24</v>
      </c>
      <c r="D12" s="4">
        <v>19555</v>
      </c>
      <c r="E12" s="10" t="s">
        <v>25</v>
      </c>
      <c r="F12" s="3" t="s">
        <v>26</v>
      </c>
      <c r="G12" s="5">
        <v>38033</v>
      </c>
      <c r="H12" s="5">
        <v>38033</v>
      </c>
      <c r="I12" s="6"/>
      <c r="J12" s="2"/>
      <c r="K12" s="2"/>
      <c r="L12" s="2"/>
      <c r="M12" s="7">
        <v>39139</v>
      </c>
      <c r="N12" s="8">
        <f t="shared" si="2"/>
        <v>36.333333333333336</v>
      </c>
      <c r="O12" s="8">
        <f t="shared" si="0"/>
        <v>36.333333333333336</v>
      </c>
      <c r="P12" s="9">
        <f t="shared" si="1"/>
        <v>72.66666666666667</v>
      </c>
      <c r="Q12" s="10" t="s">
        <v>0</v>
      </c>
      <c r="R12" s="11"/>
      <c r="S12" s="12" t="s">
        <v>27</v>
      </c>
      <c r="AD12" s="30"/>
      <c r="AF12" s="30"/>
    </row>
    <row r="13" spans="1:32" ht="16.5" customHeight="1">
      <c r="A13" s="1">
        <v>34</v>
      </c>
      <c r="B13" s="2">
        <v>191</v>
      </c>
      <c r="C13" s="3" t="s">
        <v>28</v>
      </c>
      <c r="D13" s="4">
        <v>24094</v>
      </c>
      <c r="E13" s="3" t="s">
        <v>29</v>
      </c>
      <c r="F13" s="3" t="s">
        <v>30</v>
      </c>
      <c r="G13" s="18">
        <v>37972</v>
      </c>
      <c r="H13" s="18">
        <v>37972</v>
      </c>
      <c r="I13" s="6"/>
      <c r="J13" s="2"/>
      <c r="K13" s="2"/>
      <c r="L13" s="2"/>
      <c r="M13" s="7">
        <v>39139</v>
      </c>
      <c r="N13" s="8">
        <f t="shared" si="2"/>
        <v>38.3</v>
      </c>
      <c r="O13" s="8">
        <f t="shared" si="0"/>
        <v>38.3</v>
      </c>
      <c r="P13" s="9">
        <f t="shared" si="1"/>
        <v>76.6</v>
      </c>
      <c r="Q13" s="10" t="s">
        <v>0</v>
      </c>
      <c r="R13" s="19"/>
      <c r="S13" s="12" t="s">
        <v>37</v>
      </c>
      <c r="AD13" s="30"/>
      <c r="AF13" s="30"/>
    </row>
    <row r="14" spans="1:32" ht="16.5">
      <c r="A14" s="1">
        <v>52</v>
      </c>
      <c r="B14" s="2">
        <v>203</v>
      </c>
      <c r="C14" s="3" t="s">
        <v>51</v>
      </c>
      <c r="D14" s="4">
        <v>23736</v>
      </c>
      <c r="E14" s="10" t="s">
        <v>52</v>
      </c>
      <c r="F14" s="3" t="s">
        <v>53</v>
      </c>
      <c r="G14" s="5">
        <v>38271</v>
      </c>
      <c r="H14" s="5">
        <v>38271</v>
      </c>
      <c r="M14" s="7">
        <v>39139</v>
      </c>
      <c r="N14" s="8">
        <f t="shared" si="2"/>
        <v>28.5</v>
      </c>
      <c r="O14" s="8">
        <f t="shared" si="0"/>
        <v>28.5</v>
      </c>
      <c r="P14" s="9">
        <f t="shared" si="1"/>
        <v>57</v>
      </c>
      <c r="Q14" s="10" t="s">
        <v>0</v>
      </c>
      <c r="S14" s="12" t="s">
        <v>54</v>
      </c>
      <c r="AD14" s="30"/>
      <c r="AF14" s="30"/>
    </row>
    <row r="15" spans="1:32" ht="16.5">
      <c r="A15" s="1">
        <v>31</v>
      </c>
      <c r="B15" s="2">
        <v>226</v>
      </c>
      <c r="C15" s="3" t="s">
        <v>55</v>
      </c>
      <c r="D15" s="4">
        <v>20622</v>
      </c>
      <c r="E15" s="3" t="s">
        <v>56</v>
      </c>
      <c r="F15" s="3" t="s">
        <v>57</v>
      </c>
      <c r="G15" s="5">
        <v>37383</v>
      </c>
      <c r="H15" s="5">
        <v>38112</v>
      </c>
      <c r="I15" s="6"/>
      <c r="J15" s="2"/>
      <c r="K15" s="2"/>
      <c r="L15" s="2"/>
      <c r="M15" s="7">
        <v>39139</v>
      </c>
      <c r="N15" s="8">
        <v>57</v>
      </c>
      <c r="O15" s="8">
        <f t="shared" si="0"/>
        <v>33.7</v>
      </c>
      <c r="P15" s="9">
        <f t="shared" si="1"/>
        <v>90.7</v>
      </c>
      <c r="Q15" s="10" t="s">
        <v>0</v>
      </c>
      <c r="R15" s="11"/>
      <c r="S15" s="12" t="s">
        <v>58</v>
      </c>
      <c r="AD15" s="30"/>
      <c r="AF15" s="30"/>
    </row>
    <row r="16" spans="1:32" ht="16.5">
      <c r="A16" s="1">
        <v>51</v>
      </c>
      <c r="B16" s="2">
        <v>283</v>
      </c>
      <c r="C16" s="3" t="s">
        <v>59</v>
      </c>
      <c r="D16" s="4">
        <v>22262</v>
      </c>
      <c r="E16" s="3" t="s">
        <v>60</v>
      </c>
      <c r="F16" s="3" t="s">
        <v>49</v>
      </c>
      <c r="G16" s="5">
        <v>38243</v>
      </c>
      <c r="H16" s="5">
        <v>38243</v>
      </c>
      <c r="I16" s="6"/>
      <c r="J16" s="2"/>
      <c r="K16" s="2"/>
      <c r="L16" s="2"/>
      <c r="M16" s="7">
        <v>39139</v>
      </c>
      <c r="N16" s="8">
        <f aca="true" t="shared" si="3" ref="N16:N26">IF(G16=$R$13,"",DAYS360(G16,M16)/30)</f>
        <v>29.433333333333334</v>
      </c>
      <c r="O16" s="8">
        <f t="shared" si="0"/>
        <v>29.433333333333334</v>
      </c>
      <c r="P16" s="9">
        <f t="shared" si="1"/>
        <v>58.86666666666667</v>
      </c>
      <c r="Q16" s="10" t="s">
        <v>0</v>
      </c>
      <c r="R16" s="11"/>
      <c r="S16" s="12" t="s">
        <v>61</v>
      </c>
      <c r="AD16" s="30"/>
      <c r="AF16" s="30"/>
    </row>
    <row r="17" spans="1:32" ht="16.5">
      <c r="A17" s="1">
        <v>22</v>
      </c>
      <c r="B17" s="2">
        <v>301</v>
      </c>
      <c r="C17" s="3" t="s">
        <v>62</v>
      </c>
      <c r="D17" s="4">
        <v>22362</v>
      </c>
      <c r="E17" s="3" t="s">
        <v>63</v>
      </c>
      <c r="F17" s="3" t="s">
        <v>64</v>
      </c>
      <c r="G17" s="5">
        <v>37153</v>
      </c>
      <c r="H17" s="5">
        <v>37153</v>
      </c>
      <c r="I17" s="6"/>
      <c r="J17" s="2"/>
      <c r="K17" s="2"/>
      <c r="L17" s="2"/>
      <c r="M17" s="7">
        <v>39139</v>
      </c>
      <c r="N17" s="8">
        <f t="shared" si="3"/>
        <v>65.23333333333333</v>
      </c>
      <c r="O17" s="8">
        <f t="shared" si="0"/>
        <v>65.23333333333333</v>
      </c>
      <c r="P17" s="9">
        <f t="shared" si="1"/>
        <v>130.46666666666667</v>
      </c>
      <c r="Q17" s="10" t="s">
        <v>0</v>
      </c>
      <c r="R17" s="11"/>
      <c r="S17" s="12" t="s">
        <v>20</v>
      </c>
      <c r="AD17" s="30"/>
      <c r="AF17" s="30"/>
    </row>
    <row r="18" spans="1:32" ht="16.5">
      <c r="A18" s="1">
        <v>49</v>
      </c>
      <c r="B18" s="2">
        <v>302</v>
      </c>
      <c r="C18" s="3" t="s">
        <v>65</v>
      </c>
      <c r="D18" s="4">
        <v>20912</v>
      </c>
      <c r="E18" s="3" t="s">
        <v>66</v>
      </c>
      <c r="F18" s="3" t="s">
        <v>49</v>
      </c>
      <c r="G18" s="5">
        <v>38225</v>
      </c>
      <c r="H18" s="5">
        <v>38225</v>
      </c>
      <c r="I18" s="6"/>
      <c r="J18" s="2"/>
      <c r="K18" s="2"/>
      <c r="L18" s="2"/>
      <c r="M18" s="7">
        <v>39139</v>
      </c>
      <c r="N18" s="8">
        <f t="shared" si="3"/>
        <v>30</v>
      </c>
      <c r="O18" s="8">
        <f t="shared" si="0"/>
        <v>30</v>
      </c>
      <c r="P18" s="9">
        <f t="shared" si="1"/>
        <v>60</v>
      </c>
      <c r="Q18" s="10" t="s">
        <v>0</v>
      </c>
      <c r="R18" s="11"/>
      <c r="S18" s="12" t="s">
        <v>67</v>
      </c>
      <c r="AD18" s="30"/>
      <c r="AF18" s="30"/>
    </row>
    <row r="19" spans="1:32" ht="16.5">
      <c r="A19" s="1">
        <v>1</v>
      </c>
      <c r="B19" s="2">
        <v>303</v>
      </c>
      <c r="C19" s="3" t="s">
        <v>68</v>
      </c>
      <c r="D19" s="15">
        <v>20970</v>
      </c>
      <c r="E19" s="3" t="s">
        <v>69</v>
      </c>
      <c r="F19" s="3" t="s">
        <v>70</v>
      </c>
      <c r="G19" s="5">
        <v>33982</v>
      </c>
      <c r="H19" s="5">
        <v>33982</v>
      </c>
      <c r="M19" s="7">
        <v>39139</v>
      </c>
      <c r="N19" s="8">
        <f t="shared" si="3"/>
        <v>169.43333333333334</v>
      </c>
      <c r="O19" s="8">
        <f t="shared" si="0"/>
        <v>169.43333333333334</v>
      </c>
      <c r="P19" s="9">
        <f t="shared" si="1"/>
        <v>338.8666666666667</v>
      </c>
      <c r="Q19" s="10" t="s">
        <v>0</v>
      </c>
      <c r="S19" s="12" t="s">
        <v>46</v>
      </c>
      <c r="AD19" s="30"/>
      <c r="AF19" s="30"/>
    </row>
    <row r="20" spans="1:32" ht="16.5" customHeight="1">
      <c r="A20" s="1">
        <v>20</v>
      </c>
      <c r="B20" s="2">
        <v>304</v>
      </c>
      <c r="C20" s="3" t="s">
        <v>71</v>
      </c>
      <c r="D20" s="15">
        <v>22251</v>
      </c>
      <c r="E20" s="16" t="s">
        <v>72</v>
      </c>
      <c r="F20" s="16" t="s">
        <v>73</v>
      </c>
      <c r="G20" s="17">
        <v>37137</v>
      </c>
      <c r="H20" s="17">
        <v>37137</v>
      </c>
      <c r="M20" s="7">
        <v>39139</v>
      </c>
      <c r="N20" s="8">
        <f t="shared" si="3"/>
        <v>65.76666666666667</v>
      </c>
      <c r="O20" s="8">
        <f t="shared" si="0"/>
        <v>65.76666666666667</v>
      </c>
      <c r="P20" s="9">
        <f t="shared" si="1"/>
        <v>131.53333333333333</v>
      </c>
      <c r="Q20" s="10" t="s">
        <v>0</v>
      </c>
      <c r="S20" s="12" t="s">
        <v>42</v>
      </c>
      <c r="AD20" s="30"/>
      <c r="AF20" s="30"/>
    </row>
    <row r="21" spans="1:32" ht="16.5">
      <c r="A21" s="1">
        <v>17</v>
      </c>
      <c r="B21" s="29">
        <v>345</v>
      </c>
      <c r="C21" s="3" t="s">
        <v>219</v>
      </c>
      <c r="D21" s="4">
        <v>21371</v>
      </c>
      <c r="E21" s="10" t="s">
        <v>220</v>
      </c>
      <c r="F21" s="3" t="s">
        <v>41</v>
      </c>
      <c r="G21" s="5">
        <v>37060</v>
      </c>
      <c r="H21" s="5">
        <v>37060</v>
      </c>
      <c r="I21" s="6"/>
      <c r="J21" s="2"/>
      <c r="K21" s="2"/>
      <c r="L21" s="2"/>
      <c r="M21" s="7">
        <v>39139</v>
      </c>
      <c r="N21" s="8">
        <f t="shared" si="3"/>
        <v>68.26666666666667</v>
      </c>
      <c r="O21" s="8">
        <f t="shared" si="0"/>
        <v>68.26666666666667</v>
      </c>
      <c r="P21" s="9">
        <f t="shared" si="1"/>
        <v>136.53333333333333</v>
      </c>
      <c r="Q21" s="10" t="s">
        <v>0</v>
      </c>
      <c r="S21" s="12" t="s">
        <v>20</v>
      </c>
      <c r="AD21" s="30"/>
      <c r="AF21" s="30"/>
    </row>
    <row r="22" spans="1:32" ht="16.5" customHeight="1">
      <c r="A22" s="1">
        <v>21</v>
      </c>
      <c r="B22" s="2">
        <v>305</v>
      </c>
      <c r="C22" s="3" t="s">
        <v>74</v>
      </c>
      <c r="D22" s="4">
        <v>23038</v>
      </c>
      <c r="E22" s="10" t="s">
        <v>75</v>
      </c>
      <c r="F22" s="3" t="s">
        <v>76</v>
      </c>
      <c r="G22" s="5"/>
      <c r="H22" s="5">
        <v>35156</v>
      </c>
      <c r="M22" s="7">
        <v>39139</v>
      </c>
      <c r="N22" s="8">
        <f t="shared" si="3"/>
      </c>
      <c r="O22" s="8">
        <f t="shared" si="0"/>
        <v>130.83333333333334</v>
      </c>
      <c r="P22" s="9">
        <f>O22</f>
        <v>130.83333333333334</v>
      </c>
      <c r="Q22" s="10" t="s">
        <v>1</v>
      </c>
      <c r="S22" s="21" t="s">
        <v>77</v>
      </c>
      <c r="AD22" s="30"/>
      <c r="AF22" s="30"/>
    </row>
    <row r="23" spans="1:32" ht="16.5">
      <c r="A23" s="1">
        <v>24</v>
      </c>
      <c r="B23" s="29">
        <v>346</v>
      </c>
      <c r="C23" s="3" t="s">
        <v>216</v>
      </c>
      <c r="D23" s="4">
        <v>21556</v>
      </c>
      <c r="E23" s="10" t="s">
        <v>217</v>
      </c>
      <c r="F23" s="3" t="s">
        <v>218</v>
      </c>
      <c r="G23" s="5"/>
      <c r="H23" s="5">
        <v>35457</v>
      </c>
      <c r="I23" s="6"/>
      <c r="J23" s="2"/>
      <c r="K23" s="2"/>
      <c r="L23" s="2"/>
      <c r="M23" s="7">
        <v>39139</v>
      </c>
      <c r="N23" s="8">
        <f t="shared" si="3"/>
      </c>
      <c r="O23" s="8">
        <f t="shared" si="0"/>
        <v>120.96666666666667</v>
      </c>
      <c r="P23" s="9">
        <f>O23</f>
        <v>120.96666666666667</v>
      </c>
      <c r="Q23" s="10" t="s">
        <v>221</v>
      </c>
      <c r="S23" s="12" t="s">
        <v>20</v>
      </c>
      <c r="AD23" s="30"/>
      <c r="AF23" s="30"/>
    </row>
    <row r="24" spans="1:32" ht="16.5" customHeight="1">
      <c r="A24" s="1">
        <v>27</v>
      </c>
      <c r="B24" s="2">
        <v>32</v>
      </c>
      <c r="C24" s="3" t="s">
        <v>31</v>
      </c>
      <c r="D24" s="15">
        <v>19934</v>
      </c>
      <c r="E24" s="16" t="s">
        <v>32</v>
      </c>
      <c r="F24" s="16" t="s">
        <v>33</v>
      </c>
      <c r="G24" s="17">
        <v>37434</v>
      </c>
      <c r="H24" s="17">
        <v>37434</v>
      </c>
      <c r="M24" s="7">
        <v>39139</v>
      </c>
      <c r="N24" s="8">
        <f t="shared" si="3"/>
        <v>55.96666666666667</v>
      </c>
      <c r="O24" s="8">
        <f t="shared" si="0"/>
        <v>55.96666666666667</v>
      </c>
      <c r="P24" s="9">
        <f>N24+O24</f>
        <v>111.93333333333334</v>
      </c>
      <c r="Q24" s="10" t="s">
        <v>0</v>
      </c>
      <c r="S24" s="12" t="s">
        <v>224</v>
      </c>
      <c r="AD24" s="30"/>
      <c r="AF24" s="30"/>
    </row>
    <row r="25" spans="1:32" ht="16.5">
      <c r="A25" s="1">
        <v>60</v>
      </c>
      <c r="B25" s="29">
        <v>358</v>
      </c>
      <c r="C25" s="3" t="s">
        <v>237</v>
      </c>
      <c r="D25" s="4">
        <v>20829</v>
      </c>
      <c r="E25" s="10" t="s">
        <v>214</v>
      </c>
      <c r="F25" s="3" t="s">
        <v>215</v>
      </c>
      <c r="G25" s="5">
        <v>38398</v>
      </c>
      <c r="H25" s="5">
        <v>38398</v>
      </c>
      <c r="I25" s="6"/>
      <c r="J25" s="2"/>
      <c r="K25" s="2"/>
      <c r="L25" s="2"/>
      <c r="M25" s="7">
        <v>39139</v>
      </c>
      <c r="N25" s="8">
        <f t="shared" si="3"/>
        <v>24.366666666666667</v>
      </c>
      <c r="O25" s="8">
        <f t="shared" si="0"/>
        <v>24.366666666666667</v>
      </c>
      <c r="P25" s="9">
        <f>N25+O25</f>
        <v>48.733333333333334</v>
      </c>
      <c r="Q25" s="10" t="s">
        <v>0</v>
      </c>
      <c r="S25" s="12" t="s">
        <v>27</v>
      </c>
      <c r="AD25" s="30"/>
      <c r="AF25" s="30"/>
    </row>
    <row r="26" spans="1:32" ht="16.5">
      <c r="A26" s="1">
        <v>6</v>
      </c>
      <c r="B26" s="2">
        <v>372</v>
      </c>
      <c r="C26" s="3" t="s">
        <v>81</v>
      </c>
      <c r="D26" s="4">
        <v>20775</v>
      </c>
      <c r="E26" s="3" t="s">
        <v>82</v>
      </c>
      <c r="F26" s="3" t="s">
        <v>83</v>
      </c>
      <c r="G26" s="5">
        <v>35704</v>
      </c>
      <c r="H26" s="5">
        <v>36999</v>
      </c>
      <c r="I26" s="6"/>
      <c r="J26" s="2"/>
      <c r="K26" s="2"/>
      <c r="L26" s="2"/>
      <c r="M26" s="7">
        <v>39139</v>
      </c>
      <c r="N26" s="8">
        <f t="shared" si="3"/>
        <v>112.83333333333333</v>
      </c>
      <c r="O26" s="8">
        <f t="shared" si="0"/>
        <v>70.26666666666667</v>
      </c>
      <c r="P26" s="9">
        <f>N26+O26</f>
        <v>183.1</v>
      </c>
      <c r="Q26" s="10" t="s">
        <v>0</v>
      </c>
      <c r="R26" s="11"/>
      <c r="S26" s="12" t="s">
        <v>84</v>
      </c>
      <c r="AD26" s="30"/>
      <c r="AF26" s="30"/>
    </row>
    <row r="27" spans="1:32" ht="16.5" customHeight="1">
      <c r="A27" s="1">
        <v>42</v>
      </c>
      <c r="B27" s="2">
        <v>371</v>
      </c>
      <c r="C27" s="3" t="s">
        <v>78</v>
      </c>
      <c r="D27" s="4">
        <v>22652</v>
      </c>
      <c r="E27" s="3" t="s">
        <v>79</v>
      </c>
      <c r="F27" s="3" t="s">
        <v>80</v>
      </c>
      <c r="G27" s="5">
        <v>37865</v>
      </c>
      <c r="H27" s="5">
        <v>38254</v>
      </c>
      <c r="I27" s="6"/>
      <c r="J27" s="2"/>
      <c r="K27" s="2"/>
      <c r="L27" s="2"/>
      <c r="M27" s="7">
        <v>39139</v>
      </c>
      <c r="N27" s="8">
        <v>41</v>
      </c>
      <c r="O27" s="8">
        <f t="shared" si="0"/>
        <v>29.066666666666666</v>
      </c>
      <c r="P27" s="9">
        <f>N27+O27</f>
        <v>70.06666666666666</v>
      </c>
      <c r="Q27" s="10" t="s">
        <v>0</v>
      </c>
      <c r="R27" s="11"/>
      <c r="S27" s="12" t="s">
        <v>61</v>
      </c>
      <c r="AD27" s="30"/>
      <c r="AF27" s="30"/>
    </row>
    <row r="28" spans="1:32" ht="23.25" customHeight="1">
      <c r="A28" s="32" t="s">
        <v>192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11"/>
      <c r="S28" s="12"/>
      <c r="AD28" s="30"/>
      <c r="AF28" s="30"/>
    </row>
    <row r="29" spans="1:32" ht="23.25" customHeight="1">
      <c r="A29" s="33" t="s">
        <v>193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11"/>
      <c r="S29" s="12"/>
      <c r="AD29" s="30"/>
      <c r="AF29" s="30"/>
    </row>
    <row r="30" spans="1:32" ht="66" customHeight="1">
      <c r="A30" s="23" t="s">
        <v>194</v>
      </c>
      <c r="B30" s="24" t="s">
        <v>195</v>
      </c>
      <c r="C30" s="23" t="s">
        <v>196</v>
      </c>
      <c r="D30" s="25" t="s">
        <v>197</v>
      </c>
      <c r="E30" s="23" t="s">
        <v>198</v>
      </c>
      <c r="F30" s="23" t="s">
        <v>199</v>
      </c>
      <c r="G30" s="23" t="s">
        <v>200</v>
      </c>
      <c r="H30" s="23" t="s">
        <v>201</v>
      </c>
      <c r="I30" s="26" t="s">
        <v>202</v>
      </c>
      <c r="J30" s="26" t="s">
        <v>203</v>
      </c>
      <c r="K30" s="26" t="s">
        <v>204</v>
      </c>
      <c r="L30" s="26"/>
      <c r="M30" s="26" t="s">
        <v>205</v>
      </c>
      <c r="N30" s="26" t="s">
        <v>206</v>
      </c>
      <c r="O30" s="26" t="s">
        <v>207</v>
      </c>
      <c r="P30" s="27" t="s">
        <v>238</v>
      </c>
      <c r="Q30" s="28" t="s">
        <v>208</v>
      </c>
      <c r="R30" s="11"/>
      <c r="S30" s="12"/>
      <c r="AD30" s="30"/>
      <c r="AF30" s="30"/>
    </row>
    <row r="31" spans="1:32" ht="18.75" customHeight="1">
      <c r="A31" s="1">
        <v>53</v>
      </c>
      <c r="B31" s="2">
        <v>379</v>
      </c>
      <c r="C31" s="3" t="s">
        <v>85</v>
      </c>
      <c r="D31" s="15">
        <v>23394</v>
      </c>
      <c r="E31" s="16" t="s">
        <v>86</v>
      </c>
      <c r="F31" s="3" t="s">
        <v>87</v>
      </c>
      <c r="H31" s="17">
        <v>37473</v>
      </c>
      <c r="M31" s="7">
        <v>39139</v>
      </c>
      <c r="N31" s="8">
        <f aca="true" t="shared" si="4" ref="N31:N41">IF(G31=$R$13,"",DAYS360(G31,M31)/30)</f>
      </c>
      <c r="O31" s="8">
        <f aca="true" t="shared" si="5" ref="O31:O54">IF(H31=$R$13,"",DAYS360(H31,M31)/30)</f>
        <v>54.7</v>
      </c>
      <c r="P31" s="9">
        <f>O31</f>
        <v>54.7</v>
      </c>
      <c r="Q31" s="10" t="s">
        <v>88</v>
      </c>
      <c r="S31" s="20" t="s">
        <v>7</v>
      </c>
      <c r="AD31" s="30"/>
      <c r="AF31" s="30"/>
    </row>
    <row r="32" spans="1:32" ht="16.5" customHeight="1">
      <c r="A32" s="1">
        <v>43</v>
      </c>
      <c r="B32" s="2">
        <v>385</v>
      </c>
      <c r="C32" s="3" t="s">
        <v>89</v>
      </c>
      <c r="D32" s="4">
        <v>22083</v>
      </c>
      <c r="E32" s="3" t="s">
        <v>90</v>
      </c>
      <c r="F32" s="3" t="s">
        <v>91</v>
      </c>
      <c r="G32" s="5">
        <v>38117</v>
      </c>
      <c r="H32" s="5">
        <v>38117</v>
      </c>
      <c r="I32" s="6"/>
      <c r="J32" s="2"/>
      <c r="K32" s="2"/>
      <c r="L32" s="2"/>
      <c r="M32" s="7">
        <v>39139</v>
      </c>
      <c r="N32" s="8">
        <f t="shared" si="4"/>
        <v>33.53333333333333</v>
      </c>
      <c r="O32" s="8">
        <f t="shared" si="5"/>
        <v>33.53333333333333</v>
      </c>
      <c r="P32" s="9">
        <f aca="true" t="shared" si="6" ref="P32:P53">N32+O32</f>
        <v>67.06666666666666</v>
      </c>
      <c r="Q32" s="10" t="s">
        <v>0</v>
      </c>
      <c r="R32" s="11"/>
      <c r="S32" s="12" t="s">
        <v>92</v>
      </c>
      <c r="AD32" s="30"/>
      <c r="AF32" s="30"/>
    </row>
    <row r="33" spans="1:32" ht="16.5">
      <c r="A33" s="1">
        <v>33</v>
      </c>
      <c r="B33" s="2">
        <v>390</v>
      </c>
      <c r="C33" s="3" t="s">
        <v>93</v>
      </c>
      <c r="D33" s="4">
        <v>21339</v>
      </c>
      <c r="E33" s="3" t="s">
        <v>94</v>
      </c>
      <c r="F33" s="3" t="s">
        <v>9</v>
      </c>
      <c r="G33" s="5">
        <v>37970</v>
      </c>
      <c r="H33" s="5">
        <v>37970</v>
      </c>
      <c r="I33" s="6"/>
      <c r="J33" s="2"/>
      <c r="K33" s="2"/>
      <c r="L33" s="2"/>
      <c r="M33" s="7">
        <v>39139</v>
      </c>
      <c r="N33" s="8">
        <f t="shared" si="4"/>
        <v>38.36666666666667</v>
      </c>
      <c r="O33" s="8">
        <f t="shared" si="5"/>
        <v>38.36666666666667</v>
      </c>
      <c r="P33" s="9">
        <f t="shared" si="6"/>
        <v>76.73333333333333</v>
      </c>
      <c r="Q33" s="10" t="s">
        <v>0</v>
      </c>
      <c r="R33" s="11"/>
      <c r="S33" s="12" t="s">
        <v>95</v>
      </c>
      <c r="AD33" s="30"/>
      <c r="AF33" s="30"/>
    </row>
    <row r="34" spans="1:32" ht="16.5">
      <c r="A34" s="1">
        <v>18</v>
      </c>
      <c r="B34" s="2">
        <v>402</v>
      </c>
      <c r="C34" s="3" t="s">
        <v>100</v>
      </c>
      <c r="D34" s="4">
        <v>20496</v>
      </c>
      <c r="E34" s="3" t="s">
        <v>101</v>
      </c>
      <c r="F34" s="3" t="s">
        <v>102</v>
      </c>
      <c r="G34" s="5">
        <v>36552</v>
      </c>
      <c r="H34" s="5">
        <v>37594</v>
      </c>
      <c r="I34" s="6"/>
      <c r="J34" s="2"/>
      <c r="K34" s="2"/>
      <c r="L34" s="2"/>
      <c r="M34" s="7">
        <v>39139</v>
      </c>
      <c r="N34" s="8">
        <f t="shared" si="4"/>
        <v>84.96666666666667</v>
      </c>
      <c r="O34" s="8">
        <f t="shared" si="5"/>
        <v>50.733333333333334</v>
      </c>
      <c r="P34" s="9">
        <f t="shared" si="6"/>
        <v>135.7</v>
      </c>
      <c r="Q34" s="10" t="s">
        <v>0</v>
      </c>
      <c r="R34" s="11"/>
      <c r="S34" s="12" t="s">
        <v>42</v>
      </c>
      <c r="AD34" s="30"/>
      <c r="AF34" s="30"/>
    </row>
    <row r="35" spans="1:32" ht="16.5">
      <c r="A35" s="1">
        <v>30</v>
      </c>
      <c r="B35" s="2">
        <v>399</v>
      </c>
      <c r="C35" s="3" t="s">
        <v>96</v>
      </c>
      <c r="D35" s="15">
        <v>22214</v>
      </c>
      <c r="E35" s="3" t="s">
        <v>97</v>
      </c>
      <c r="F35" s="3" t="s">
        <v>98</v>
      </c>
      <c r="G35" s="5">
        <v>37139</v>
      </c>
      <c r="H35" s="5">
        <v>38209</v>
      </c>
      <c r="M35" s="7">
        <v>39139</v>
      </c>
      <c r="N35" s="8">
        <f t="shared" si="4"/>
        <v>65.7</v>
      </c>
      <c r="O35" s="8">
        <f t="shared" si="5"/>
        <v>30.533333333333335</v>
      </c>
      <c r="P35" s="9">
        <f t="shared" si="6"/>
        <v>96.23333333333333</v>
      </c>
      <c r="Q35" s="10" t="s">
        <v>0</v>
      </c>
      <c r="S35" s="12" t="s">
        <v>99</v>
      </c>
      <c r="AD35" s="30"/>
      <c r="AF35" s="30"/>
    </row>
    <row r="36" spans="1:32" ht="16.5">
      <c r="A36" s="1">
        <v>12</v>
      </c>
      <c r="B36" s="2">
        <v>404</v>
      </c>
      <c r="C36" s="3" t="s">
        <v>103</v>
      </c>
      <c r="D36" s="15">
        <v>22547</v>
      </c>
      <c r="E36" s="3" t="s">
        <v>104</v>
      </c>
      <c r="F36" s="3" t="s">
        <v>105</v>
      </c>
      <c r="G36" s="5">
        <v>36770</v>
      </c>
      <c r="H36" s="5">
        <v>36770</v>
      </c>
      <c r="M36" s="7">
        <v>39139</v>
      </c>
      <c r="N36" s="8">
        <f t="shared" si="4"/>
        <v>77.83333333333333</v>
      </c>
      <c r="O36" s="8">
        <f t="shared" si="5"/>
        <v>77.83333333333333</v>
      </c>
      <c r="P36" s="9">
        <f t="shared" si="6"/>
        <v>155.66666666666666</v>
      </c>
      <c r="Q36" s="10" t="s">
        <v>0</v>
      </c>
      <c r="S36" s="21" t="s">
        <v>106</v>
      </c>
      <c r="AD36" s="30"/>
      <c r="AF36" s="30"/>
    </row>
    <row r="37" spans="1:32" ht="16.5" customHeight="1">
      <c r="A37" s="1">
        <v>39</v>
      </c>
      <c r="B37" s="2">
        <v>409</v>
      </c>
      <c r="C37" s="3" t="s">
        <v>107</v>
      </c>
      <c r="D37" s="4">
        <v>24593</v>
      </c>
      <c r="E37" s="3" t="s">
        <v>108</v>
      </c>
      <c r="F37" s="3" t="s">
        <v>109</v>
      </c>
      <c r="G37" s="5">
        <v>37970</v>
      </c>
      <c r="H37" s="5">
        <v>38141</v>
      </c>
      <c r="I37" s="6"/>
      <c r="J37" s="2"/>
      <c r="K37" s="2"/>
      <c r="L37" s="2"/>
      <c r="M37" s="7">
        <v>39139</v>
      </c>
      <c r="N37" s="8">
        <f t="shared" si="4"/>
        <v>38.36666666666667</v>
      </c>
      <c r="O37" s="8">
        <f t="shared" si="5"/>
        <v>32.766666666666666</v>
      </c>
      <c r="P37" s="9">
        <f t="shared" si="6"/>
        <v>71.13333333333333</v>
      </c>
      <c r="Q37" s="10" t="s">
        <v>0</v>
      </c>
      <c r="R37" s="11"/>
      <c r="S37" s="12" t="s">
        <v>27</v>
      </c>
      <c r="Z37" s="14"/>
      <c r="AA37" s="14"/>
      <c r="AD37" s="30"/>
      <c r="AF37" s="30"/>
    </row>
    <row r="38" spans="1:32" ht="16.5">
      <c r="A38" s="1">
        <v>45</v>
      </c>
      <c r="B38" s="2">
        <v>420</v>
      </c>
      <c r="C38" s="3" t="s">
        <v>110</v>
      </c>
      <c r="D38" s="4">
        <v>21002</v>
      </c>
      <c r="E38" s="3" t="s">
        <v>111</v>
      </c>
      <c r="F38" s="3" t="s">
        <v>112</v>
      </c>
      <c r="G38" s="5">
        <v>38139</v>
      </c>
      <c r="H38" s="5">
        <v>38139</v>
      </c>
      <c r="I38" s="6"/>
      <c r="J38" s="2"/>
      <c r="K38" s="2"/>
      <c r="L38" s="2"/>
      <c r="M38" s="7">
        <v>39139</v>
      </c>
      <c r="N38" s="8">
        <f t="shared" si="4"/>
        <v>32.833333333333336</v>
      </c>
      <c r="O38" s="8">
        <f t="shared" si="5"/>
        <v>32.833333333333336</v>
      </c>
      <c r="P38" s="9">
        <f t="shared" si="6"/>
        <v>65.66666666666667</v>
      </c>
      <c r="Q38" s="10" t="s">
        <v>0</v>
      </c>
      <c r="R38" s="11"/>
      <c r="S38" s="12" t="s">
        <v>113</v>
      </c>
      <c r="AD38" s="30"/>
      <c r="AF38" s="30"/>
    </row>
    <row r="39" spans="1:32" ht="16.5">
      <c r="A39" s="1">
        <v>11</v>
      </c>
      <c r="B39" s="2">
        <v>422</v>
      </c>
      <c r="C39" s="3" t="s">
        <v>11</v>
      </c>
      <c r="D39" s="4">
        <v>19782</v>
      </c>
      <c r="E39" s="3" t="s">
        <v>114</v>
      </c>
      <c r="F39" s="3" t="s">
        <v>115</v>
      </c>
      <c r="G39" s="5">
        <v>36591</v>
      </c>
      <c r="H39" s="5">
        <v>36591</v>
      </c>
      <c r="I39" s="6"/>
      <c r="J39" s="2"/>
      <c r="K39" s="2"/>
      <c r="L39" s="2"/>
      <c r="M39" s="7">
        <v>39139</v>
      </c>
      <c r="N39" s="8">
        <f t="shared" si="4"/>
        <v>83.66666666666667</v>
      </c>
      <c r="O39" s="8">
        <f t="shared" si="5"/>
        <v>83.66666666666667</v>
      </c>
      <c r="P39" s="9">
        <f t="shared" si="6"/>
        <v>167.33333333333334</v>
      </c>
      <c r="Q39" s="10" t="s">
        <v>0</v>
      </c>
      <c r="R39" s="11"/>
      <c r="S39" s="12" t="s">
        <v>116</v>
      </c>
      <c r="AD39" s="30"/>
      <c r="AF39" s="30"/>
    </row>
    <row r="40" spans="1:32" ht="16.5">
      <c r="A40" s="1">
        <v>16</v>
      </c>
      <c r="B40" s="2">
        <v>14</v>
      </c>
      <c r="C40" s="3" t="s">
        <v>34</v>
      </c>
      <c r="D40" s="4">
        <v>19822</v>
      </c>
      <c r="E40" s="3" t="s">
        <v>35</v>
      </c>
      <c r="F40" s="3" t="s">
        <v>36</v>
      </c>
      <c r="G40" s="5">
        <v>35726</v>
      </c>
      <c r="H40" s="5">
        <v>38261</v>
      </c>
      <c r="I40" s="6"/>
      <c r="J40" s="2"/>
      <c r="K40" s="2"/>
      <c r="L40" s="2"/>
      <c r="M40" s="7">
        <v>39139</v>
      </c>
      <c r="N40" s="8">
        <f t="shared" si="4"/>
        <v>112.1</v>
      </c>
      <c r="O40" s="8">
        <f t="shared" si="5"/>
        <v>28.833333333333332</v>
      </c>
      <c r="P40" s="9">
        <f t="shared" si="6"/>
        <v>140.93333333333334</v>
      </c>
      <c r="Q40" s="10" t="s">
        <v>0</v>
      </c>
      <c r="R40" s="11"/>
      <c r="S40" s="12" t="s">
        <v>222</v>
      </c>
      <c r="AD40" s="30"/>
      <c r="AF40" s="30"/>
    </row>
    <row r="41" spans="1:32" ht="16.5" customHeight="1">
      <c r="A41" s="1">
        <v>7</v>
      </c>
      <c r="B41" s="2">
        <v>447</v>
      </c>
      <c r="C41" s="3" t="s">
        <v>117</v>
      </c>
      <c r="D41" s="4">
        <v>21874</v>
      </c>
      <c r="E41" s="3" t="s">
        <v>118</v>
      </c>
      <c r="F41" s="3" t="s">
        <v>119</v>
      </c>
      <c r="G41" s="5">
        <v>35269</v>
      </c>
      <c r="H41" s="5">
        <v>37501</v>
      </c>
      <c r="I41" s="6"/>
      <c r="J41" s="2"/>
      <c r="K41" s="2"/>
      <c r="L41" s="2"/>
      <c r="M41" s="7">
        <v>39139</v>
      </c>
      <c r="N41" s="8">
        <f t="shared" si="4"/>
        <v>127.1</v>
      </c>
      <c r="O41" s="8">
        <f t="shared" si="5"/>
        <v>53.8</v>
      </c>
      <c r="P41" s="9">
        <f t="shared" si="6"/>
        <v>180.89999999999998</v>
      </c>
      <c r="Q41" s="10" t="s">
        <v>0</v>
      </c>
      <c r="R41" s="11"/>
      <c r="S41" s="12" t="s">
        <v>120</v>
      </c>
      <c r="U41" s="14"/>
      <c r="V41" s="14"/>
      <c r="W41" s="14"/>
      <c r="X41" s="14"/>
      <c r="Y41" s="14"/>
      <c r="Z41" s="14"/>
      <c r="AA41" s="14"/>
      <c r="AD41" s="30"/>
      <c r="AF41" s="30"/>
    </row>
    <row r="42" spans="1:32" ht="16.5" customHeight="1">
      <c r="A42" s="1">
        <v>25</v>
      </c>
      <c r="B42" s="2">
        <v>470</v>
      </c>
      <c r="C42" s="3" t="s">
        <v>121</v>
      </c>
      <c r="D42" s="4">
        <v>22288</v>
      </c>
      <c r="E42" s="3" t="s">
        <v>122</v>
      </c>
      <c r="F42" s="3" t="s">
        <v>123</v>
      </c>
      <c r="G42" s="5">
        <v>36693</v>
      </c>
      <c r="H42" s="5">
        <v>37999</v>
      </c>
      <c r="I42" s="6"/>
      <c r="J42" s="2"/>
      <c r="K42" s="2"/>
      <c r="L42" s="2"/>
      <c r="M42" s="7">
        <v>39139</v>
      </c>
      <c r="N42" s="8">
        <v>79</v>
      </c>
      <c r="O42" s="8">
        <f t="shared" si="5"/>
        <v>37.43333333333333</v>
      </c>
      <c r="P42" s="9">
        <f t="shared" si="6"/>
        <v>116.43333333333334</v>
      </c>
      <c r="Q42" s="10" t="s">
        <v>0</v>
      </c>
      <c r="R42" s="11"/>
      <c r="S42" s="12" t="s">
        <v>7</v>
      </c>
      <c r="U42" s="14"/>
      <c r="V42" s="31"/>
      <c r="W42" s="31"/>
      <c r="X42" s="14"/>
      <c r="Y42" s="14"/>
      <c r="Z42" s="14"/>
      <c r="AA42" s="14"/>
      <c r="AD42" s="30"/>
      <c r="AF42" s="30"/>
    </row>
    <row r="43" spans="1:32" ht="16.5" customHeight="1">
      <c r="A43" s="1">
        <v>47</v>
      </c>
      <c r="B43" s="2">
        <v>477</v>
      </c>
      <c r="C43" s="3" t="s">
        <v>124</v>
      </c>
      <c r="D43" s="15">
        <v>22688</v>
      </c>
      <c r="E43" s="3" t="s">
        <v>125</v>
      </c>
      <c r="F43" s="3" t="s">
        <v>126</v>
      </c>
      <c r="G43" s="5">
        <v>38152</v>
      </c>
      <c r="H43" s="5">
        <v>38152</v>
      </c>
      <c r="M43" s="7">
        <v>39139</v>
      </c>
      <c r="N43" s="8">
        <f aca="true" t="shared" si="7" ref="N43:N54">IF(G43=$R$13,"",DAYS360(G43,M43)/30)</f>
        <v>32.4</v>
      </c>
      <c r="O43" s="8">
        <f t="shared" si="5"/>
        <v>32.4</v>
      </c>
      <c r="P43" s="9">
        <f t="shared" si="6"/>
        <v>64.8</v>
      </c>
      <c r="Q43" s="10" t="s">
        <v>0</v>
      </c>
      <c r="S43" s="12" t="s">
        <v>7</v>
      </c>
      <c r="V43" s="14"/>
      <c r="W43" s="14"/>
      <c r="X43" s="14"/>
      <c r="AD43" s="30"/>
      <c r="AF43" s="30"/>
    </row>
    <row r="44" spans="1:32" ht="16.5">
      <c r="A44" s="1">
        <v>50</v>
      </c>
      <c r="B44" s="2">
        <v>493</v>
      </c>
      <c r="C44" s="3" t="s">
        <v>127</v>
      </c>
      <c r="D44" s="4">
        <v>20628</v>
      </c>
      <c r="E44" s="10" t="s">
        <v>128</v>
      </c>
      <c r="F44" s="3" t="s">
        <v>129</v>
      </c>
      <c r="G44" s="5">
        <v>38229</v>
      </c>
      <c r="H44" s="5">
        <v>38229</v>
      </c>
      <c r="I44" s="6"/>
      <c r="J44" s="2"/>
      <c r="K44" s="2"/>
      <c r="L44" s="2"/>
      <c r="M44" s="7">
        <v>39139</v>
      </c>
      <c r="N44" s="8">
        <f t="shared" si="7"/>
        <v>29.866666666666667</v>
      </c>
      <c r="O44" s="8">
        <f t="shared" si="5"/>
        <v>29.866666666666667</v>
      </c>
      <c r="P44" s="9">
        <f t="shared" si="6"/>
        <v>59.733333333333334</v>
      </c>
      <c r="Q44" s="10" t="s">
        <v>0</v>
      </c>
      <c r="R44" s="11"/>
      <c r="S44" s="12" t="s">
        <v>130</v>
      </c>
      <c r="AD44" s="30"/>
      <c r="AF44" s="30"/>
    </row>
    <row r="45" spans="1:32" ht="16.5" customHeight="1">
      <c r="A45" s="1">
        <v>57</v>
      </c>
      <c r="B45" s="2">
        <v>498</v>
      </c>
      <c r="C45" s="3" t="s">
        <v>140</v>
      </c>
      <c r="D45" s="4">
        <v>21870</v>
      </c>
      <c r="E45" s="3" t="s">
        <v>131</v>
      </c>
      <c r="F45" s="3" t="s">
        <v>132</v>
      </c>
      <c r="G45" s="5">
        <v>38344</v>
      </c>
      <c r="H45" s="5">
        <v>38344</v>
      </c>
      <c r="I45" s="6"/>
      <c r="J45" s="2"/>
      <c r="K45" s="2"/>
      <c r="L45" s="2"/>
      <c r="M45" s="7">
        <v>39139</v>
      </c>
      <c r="N45" s="8">
        <f t="shared" si="7"/>
        <v>26.1</v>
      </c>
      <c r="O45" s="8">
        <f t="shared" si="5"/>
        <v>26.1</v>
      </c>
      <c r="P45" s="9">
        <f t="shared" si="6"/>
        <v>52.2</v>
      </c>
      <c r="Q45" s="10" t="s">
        <v>0</v>
      </c>
      <c r="R45" s="22"/>
      <c r="S45" s="12" t="s">
        <v>133</v>
      </c>
      <c r="AD45" s="30"/>
      <c r="AF45" s="30"/>
    </row>
    <row r="46" spans="1:32" ht="16.5">
      <c r="A46" s="1">
        <v>55</v>
      </c>
      <c r="B46" s="2">
        <v>514</v>
      </c>
      <c r="C46" s="3" t="s">
        <v>134</v>
      </c>
      <c r="D46" s="4">
        <v>23837</v>
      </c>
      <c r="E46" s="3" t="s">
        <v>135</v>
      </c>
      <c r="F46" s="3" t="s">
        <v>136</v>
      </c>
      <c r="G46" s="5">
        <v>38330</v>
      </c>
      <c r="H46" s="5">
        <v>38330</v>
      </c>
      <c r="I46" s="6"/>
      <c r="J46" s="2"/>
      <c r="K46" s="2"/>
      <c r="L46" s="2"/>
      <c r="M46" s="7">
        <v>39139</v>
      </c>
      <c r="N46" s="8">
        <f t="shared" si="7"/>
        <v>26.566666666666666</v>
      </c>
      <c r="O46" s="8">
        <f t="shared" si="5"/>
        <v>26.566666666666666</v>
      </c>
      <c r="P46" s="9">
        <f t="shared" si="6"/>
        <v>53.13333333333333</v>
      </c>
      <c r="Q46" s="10" t="s">
        <v>0</v>
      </c>
      <c r="R46" s="11"/>
      <c r="S46" s="12" t="s">
        <v>226</v>
      </c>
      <c r="AD46" s="30"/>
      <c r="AF46" s="30"/>
    </row>
    <row r="47" spans="1:32" ht="16.5">
      <c r="A47" s="1">
        <v>4</v>
      </c>
      <c r="B47" s="2">
        <v>547</v>
      </c>
      <c r="C47" s="3" t="s">
        <v>233</v>
      </c>
      <c r="D47" s="4">
        <v>19360</v>
      </c>
      <c r="E47" s="3" t="s">
        <v>234</v>
      </c>
      <c r="F47" s="3" t="s">
        <v>235</v>
      </c>
      <c r="G47" s="5">
        <v>34554</v>
      </c>
      <c r="H47" s="5">
        <v>35854</v>
      </c>
      <c r="I47" s="6"/>
      <c r="J47" s="2"/>
      <c r="K47" s="2"/>
      <c r="L47" s="2"/>
      <c r="M47" s="7">
        <v>39139</v>
      </c>
      <c r="N47" s="8">
        <f t="shared" si="7"/>
        <v>150.6</v>
      </c>
      <c r="O47" s="8">
        <f t="shared" si="5"/>
        <v>107.86666666666666</v>
      </c>
      <c r="P47" s="9">
        <f t="shared" si="6"/>
        <v>258.46666666666664</v>
      </c>
      <c r="Q47" s="10" t="s">
        <v>0</v>
      </c>
      <c r="R47" s="11"/>
      <c r="S47" s="12" t="s">
        <v>236</v>
      </c>
      <c r="AD47" s="30"/>
      <c r="AF47" s="30"/>
    </row>
    <row r="48" spans="1:32" ht="16.5">
      <c r="A48" s="1">
        <v>9</v>
      </c>
      <c r="B48" s="2">
        <v>549</v>
      </c>
      <c r="C48" s="3" t="s">
        <v>137</v>
      </c>
      <c r="D48" s="4">
        <v>20388</v>
      </c>
      <c r="E48" s="3" t="s">
        <v>138</v>
      </c>
      <c r="F48" s="3" t="s">
        <v>12</v>
      </c>
      <c r="G48" s="5">
        <v>36471</v>
      </c>
      <c r="H48" s="5">
        <v>36471</v>
      </c>
      <c r="I48" s="6"/>
      <c r="J48" s="2"/>
      <c r="K48" s="2"/>
      <c r="L48" s="2"/>
      <c r="M48" s="7">
        <v>39139</v>
      </c>
      <c r="N48" s="8">
        <f t="shared" si="7"/>
        <v>87.63333333333334</v>
      </c>
      <c r="O48" s="8">
        <f t="shared" si="5"/>
        <v>87.63333333333334</v>
      </c>
      <c r="P48" s="9">
        <f t="shared" si="6"/>
        <v>175.26666666666668</v>
      </c>
      <c r="Q48" s="10" t="s">
        <v>0</v>
      </c>
      <c r="R48" s="11"/>
      <c r="S48" s="12" t="s">
        <v>139</v>
      </c>
      <c r="AD48" s="30"/>
      <c r="AF48" s="30"/>
    </row>
    <row r="49" spans="1:32" ht="16.5">
      <c r="A49" s="1">
        <v>41</v>
      </c>
      <c r="B49" s="2">
        <v>561</v>
      </c>
      <c r="C49" s="3" t="s">
        <v>141</v>
      </c>
      <c r="D49" s="4">
        <v>23163</v>
      </c>
      <c r="E49" s="3" t="s">
        <v>142</v>
      </c>
      <c r="F49" s="3" t="s">
        <v>143</v>
      </c>
      <c r="G49" s="5">
        <v>38069</v>
      </c>
      <c r="H49" s="5">
        <v>38069</v>
      </c>
      <c r="I49" s="6"/>
      <c r="J49" s="2"/>
      <c r="K49" s="2"/>
      <c r="L49" s="2"/>
      <c r="M49" s="7">
        <v>39139</v>
      </c>
      <c r="N49" s="8">
        <f t="shared" si="7"/>
        <v>35.1</v>
      </c>
      <c r="O49" s="8">
        <f t="shared" si="5"/>
        <v>35.1</v>
      </c>
      <c r="P49" s="9">
        <f t="shared" si="6"/>
        <v>70.2</v>
      </c>
      <c r="Q49" s="10" t="s">
        <v>0</v>
      </c>
      <c r="R49" s="11"/>
      <c r="S49" s="12" t="s">
        <v>144</v>
      </c>
      <c r="AD49" s="30"/>
      <c r="AF49" s="30"/>
    </row>
    <row r="50" spans="1:32" ht="16.5">
      <c r="A50" s="1">
        <v>2</v>
      </c>
      <c r="B50" s="2">
        <v>581</v>
      </c>
      <c r="C50" s="3" t="s">
        <v>145</v>
      </c>
      <c r="D50" s="4">
        <v>21520</v>
      </c>
      <c r="E50" s="3" t="s">
        <v>146</v>
      </c>
      <c r="F50" s="3" t="s">
        <v>115</v>
      </c>
      <c r="G50" s="5">
        <v>34790</v>
      </c>
      <c r="H50" s="5">
        <v>34790</v>
      </c>
      <c r="I50" s="5"/>
      <c r="J50" s="2"/>
      <c r="K50" s="2"/>
      <c r="L50" s="2"/>
      <c r="M50" s="7">
        <v>39139</v>
      </c>
      <c r="N50" s="8">
        <f t="shared" si="7"/>
        <v>142.83333333333334</v>
      </c>
      <c r="O50" s="8">
        <f t="shared" si="5"/>
        <v>142.83333333333334</v>
      </c>
      <c r="P50" s="9">
        <f t="shared" si="6"/>
        <v>285.6666666666667</v>
      </c>
      <c r="Q50" s="10" t="s">
        <v>0</v>
      </c>
      <c r="R50" s="11"/>
      <c r="S50" s="12" t="s">
        <v>147</v>
      </c>
      <c r="AD50" s="30"/>
      <c r="AF50" s="30"/>
    </row>
    <row r="51" spans="1:32" ht="16.5">
      <c r="A51" s="1">
        <v>10</v>
      </c>
      <c r="B51" s="2">
        <v>589</v>
      </c>
      <c r="C51" s="3" t="s">
        <v>148</v>
      </c>
      <c r="D51" s="4">
        <v>20161</v>
      </c>
      <c r="E51" s="10" t="s">
        <v>149</v>
      </c>
      <c r="F51" s="3" t="s">
        <v>150</v>
      </c>
      <c r="G51" s="5">
        <v>36517</v>
      </c>
      <c r="H51" s="5">
        <v>36517</v>
      </c>
      <c r="M51" s="7">
        <v>39139</v>
      </c>
      <c r="N51" s="8">
        <f t="shared" si="7"/>
        <v>86.1</v>
      </c>
      <c r="O51" s="8">
        <f t="shared" si="5"/>
        <v>86.1</v>
      </c>
      <c r="P51" s="9">
        <f t="shared" si="6"/>
        <v>172.2</v>
      </c>
      <c r="Q51" s="10" t="s">
        <v>0</v>
      </c>
      <c r="S51" s="12" t="s">
        <v>151</v>
      </c>
      <c r="AD51" s="30"/>
      <c r="AF51" s="30"/>
    </row>
    <row r="52" spans="1:32" ht="16.5" customHeight="1">
      <c r="A52" s="1">
        <v>3</v>
      </c>
      <c r="B52" s="2">
        <v>605</v>
      </c>
      <c r="C52" s="3" t="s">
        <v>230</v>
      </c>
      <c r="D52" s="4">
        <v>20681</v>
      </c>
      <c r="E52" s="3" t="s">
        <v>231</v>
      </c>
      <c r="F52" s="3" t="s">
        <v>232</v>
      </c>
      <c r="G52" s="5">
        <v>34904</v>
      </c>
      <c r="H52" s="5">
        <v>34904</v>
      </c>
      <c r="I52" s="6"/>
      <c r="J52" s="2"/>
      <c r="K52" s="2"/>
      <c r="L52" s="2"/>
      <c r="M52" s="7">
        <v>39139</v>
      </c>
      <c r="N52" s="8">
        <f t="shared" si="7"/>
        <v>139.06666666666666</v>
      </c>
      <c r="O52" s="8">
        <f t="shared" si="5"/>
        <v>139.06666666666666</v>
      </c>
      <c r="P52" s="9">
        <f t="shared" si="6"/>
        <v>278.1333333333333</v>
      </c>
      <c r="Q52" s="10" t="s">
        <v>0</v>
      </c>
      <c r="S52" s="12" t="s">
        <v>175</v>
      </c>
      <c r="AD52" s="30"/>
      <c r="AF52" s="30"/>
    </row>
    <row r="53" spans="1:32" ht="16.5" customHeight="1">
      <c r="A53" s="1">
        <v>38</v>
      </c>
      <c r="B53" s="2">
        <v>590</v>
      </c>
      <c r="C53" s="3" t="s">
        <v>152</v>
      </c>
      <c r="D53" s="4">
        <v>22186</v>
      </c>
      <c r="E53" s="3" t="s">
        <v>79</v>
      </c>
      <c r="F53" s="3" t="s">
        <v>80</v>
      </c>
      <c r="G53" s="5">
        <v>38036</v>
      </c>
      <c r="H53" s="5">
        <v>38036</v>
      </c>
      <c r="I53" s="6"/>
      <c r="J53" s="2"/>
      <c r="K53" s="2"/>
      <c r="L53" s="2"/>
      <c r="M53" s="7">
        <v>39139</v>
      </c>
      <c r="N53" s="8">
        <f t="shared" si="7"/>
        <v>36.233333333333334</v>
      </c>
      <c r="O53" s="8">
        <f t="shared" si="5"/>
        <v>36.233333333333334</v>
      </c>
      <c r="P53" s="9">
        <f t="shared" si="6"/>
        <v>72.46666666666667</v>
      </c>
      <c r="Q53" s="10" t="s">
        <v>0</v>
      </c>
      <c r="R53" s="19"/>
      <c r="S53" s="12" t="s">
        <v>153</v>
      </c>
      <c r="AD53" s="30"/>
      <c r="AF53" s="30"/>
    </row>
    <row r="54" spans="1:32" ht="16.5">
      <c r="A54" s="1">
        <v>54</v>
      </c>
      <c r="B54" s="2">
        <v>620</v>
      </c>
      <c r="C54" s="3" t="s">
        <v>227</v>
      </c>
      <c r="D54" s="4">
        <v>20892</v>
      </c>
      <c r="E54" s="3" t="s">
        <v>228</v>
      </c>
      <c r="F54" s="3" t="s">
        <v>229</v>
      </c>
      <c r="G54" s="5"/>
      <c r="H54" s="5">
        <v>37487</v>
      </c>
      <c r="I54" s="6"/>
      <c r="J54" s="2"/>
      <c r="K54" s="2"/>
      <c r="L54" s="2"/>
      <c r="M54" s="7">
        <v>39139</v>
      </c>
      <c r="N54" s="8">
        <f t="shared" si="7"/>
      </c>
      <c r="O54" s="8">
        <f t="shared" si="5"/>
        <v>54.233333333333334</v>
      </c>
      <c r="P54" s="9">
        <f>O54</f>
        <v>54.233333333333334</v>
      </c>
      <c r="Q54" s="10" t="s">
        <v>221</v>
      </c>
      <c r="R54" s="11"/>
      <c r="S54" s="12" t="s">
        <v>10</v>
      </c>
      <c r="AD54" s="30"/>
      <c r="AF54" s="30"/>
    </row>
    <row r="55" spans="1:32" ht="23.25" customHeight="1">
      <c r="A55" s="32" t="s">
        <v>192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11"/>
      <c r="S55" s="12"/>
      <c r="AD55" s="30"/>
      <c r="AF55" s="30"/>
    </row>
    <row r="56" spans="1:32" ht="23.25" customHeight="1">
      <c r="A56" s="33" t="s">
        <v>193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11"/>
      <c r="S56" s="12"/>
      <c r="AD56" s="30"/>
      <c r="AF56" s="30"/>
    </row>
    <row r="57" spans="1:32" ht="66" customHeight="1">
      <c r="A57" s="23" t="s">
        <v>194</v>
      </c>
      <c r="B57" s="24" t="s">
        <v>195</v>
      </c>
      <c r="C57" s="23" t="s">
        <v>196</v>
      </c>
      <c r="D57" s="25" t="s">
        <v>197</v>
      </c>
      <c r="E57" s="23" t="s">
        <v>198</v>
      </c>
      <c r="F57" s="23" t="s">
        <v>199</v>
      </c>
      <c r="G57" s="23" t="s">
        <v>200</v>
      </c>
      <c r="H57" s="23" t="s">
        <v>201</v>
      </c>
      <c r="I57" s="26" t="s">
        <v>202</v>
      </c>
      <c r="J57" s="26" t="s">
        <v>203</v>
      </c>
      <c r="K57" s="26" t="s">
        <v>204</v>
      </c>
      <c r="L57" s="26"/>
      <c r="M57" s="26" t="s">
        <v>205</v>
      </c>
      <c r="N57" s="26" t="s">
        <v>206</v>
      </c>
      <c r="O57" s="26" t="s">
        <v>207</v>
      </c>
      <c r="P57" s="27" t="s">
        <v>238</v>
      </c>
      <c r="Q57" s="28" t="s">
        <v>208</v>
      </c>
      <c r="R57" s="11"/>
      <c r="S57" s="12"/>
      <c r="AD57" s="30"/>
      <c r="AF57" s="30"/>
    </row>
    <row r="58" spans="1:32" ht="16.5">
      <c r="A58" s="1">
        <v>40</v>
      </c>
      <c r="B58" s="2">
        <v>591</v>
      </c>
      <c r="C58" s="3" t="s">
        <v>154</v>
      </c>
      <c r="D58" s="4">
        <v>23478</v>
      </c>
      <c r="E58" s="3" t="s">
        <v>155</v>
      </c>
      <c r="F58" s="3" t="s">
        <v>156</v>
      </c>
      <c r="G58" s="5">
        <v>38062</v>
      </c>
      <c r="H58" s="5">
        <v>38062</v>
      </c>
      <c r="I58" s="6"/>
      <c r="J58" s="2"/>
      <c r="K58" s="2"/>
      <c r="L58" s="2"/>
      <c r="M58" s="7">
        <v>39139</v>
      </c>
      <c r="N58" s="8">
        <f aca="true" t="shared" si="8" ref="N58:N69">IF(G58=$R$13,"",DAYS360(G58,M58)/30)</f>
        <v>35.333333333333336</v>
      </c>
      <c r="O58" s="8">
        <f aca="true" t="shared" si="9" ref="O58:O69">IF(H58=$R$13,"",DAYS360(H58,M58)/30)</f>
        <v>35.333333333333336</v>
      </c>
      <c r="P58" s="9">
        <f aca="true" t="shared" si="10" ref="P58:P69">N58+O58</f>
        <v>70.66666666666667</v>
      </c>
      <c r="Q58" s="10" t="s">
        <v>0</v>
      </c>
      <c r="R58" s="11"/>
      <c r="S58" s="12" t="s">
        <v>157</v>
      </c>
      <c r="AD58" s="30"/>
      <c r="AF58" s="30"/>
    </row>
    <row r="59" spans="1:32" ht="16.5" customHeight="1">
      <c r="A59" s="1">
        <v>32</v>
      </c>
      <c r="B59" s="2">
        <v>592</v>
      </c>
      <c r="C59" s="3" t="s">
        <v>158</v>
      </c>
      <c r="D59" s="15">
        <v>23493</v>
      </c>
      <c r="E59" s="3" t="s">
        <v>159</v>
      </c>
      <c r="F59" s="3" t="s">
        <v>160</v>
      </c>
      <c r="G59" s="17">
        <v>37965</v>
      </c>
      <c r="H59" s="17">
        <v>37965</v>
      </c>
      <c r="M59" s="7">
        <v>39139</v>
      </c>
      <c r="N59" s="8">
        <f t="shared" si="8"/>
        <v>38.53333333333333</v>
      </c>
      <c r="O59" s="8">
        <f t="shared" si="9"/>
        <v>38.53333333333333</v>
      </c>
      <c r="P59" s="9">
        <f t="shared" si="10"/>
        <v>77.06666666666666</v>
      </c>
      <c r="Q59" s="10" t="s">
        <v>0</v>
      </c>
      <c r="S59" s="12" t="s">
        <v>161</v>
      </c>
      <c r="AD59" s="30"/>
      <c r="AF59" s="30"/>
    </row>
    <row r="60" spans="1:32" ht="16.5">
      <c r="A60" s="1">
        <v>59</v>
      </c>
      <c r="B60" s="2">
        <v>593</v>
      </c>
      <c r="C60" s="3" t="s">
        <v>162</v>
      </c>
      <c r="D60" s="4">
        <v>24285</v>
      </c>
      <c r="E60" s="10" t="s">
        <v>163</v>
      </c>
      <c r="F60" s="3" t="s">
        <v>164</v>
      </c>
      <c r="G60" s="5">
        <v>38387</v>
      </c>
      <c r="H60" s="5">
        <v>38387</v>
      </c>
      <c r="I60" s="6"/>
      <c r="J60" s="2"/>
      <c r="K60" s="2"/>
      <c r="L60" s="2"/>
      <c r="M60" s="7">
        <v>39139</v>
      </c>
      <c r="N60" s="8">
        <f t="shared" si="8"/>
        <v>24.733333333333334</v>
      </c>
      <c r="O60" s="8">
        <f t="shared" si="9"/>
        <v>24.733333333333334</v>
      </c>
      <c r="P60" s="9">
        <f t="shared" si="10"/>
        <v>49.46666666666667</v>
      </c>
      <c r="Q60" s="10" t="s">
        <v>0</v>
      </c>
      <c r="S60" s="12" t="s">
        <v>165</v>
      </c>
      <c r="AD60" s="30"/>
      <c r="AF60" s="30"/>
    </row>
    <row r="61" spans="1:32" ht="16.5" customHeight="1">
      <c r="A61" s="1">
        <v>13</v>
      </c>
      <c r="B61" s="2">
        <v>594</v>
      </c>
      <c r="C61" s="3" t="s">
        <v>166</v>
      </c>
      <c r="D61" s="15">
        <v>22602</v>
      </c>
      <c r="E61" s="3" t="s">
        <v>167</v>
      </c>
      <c r="F61" s="3" t="s">
        <v>168</v>
      </c>
      <c r="G61" s="5">
        <v>36776</v>
      </c>
      <c r="H61" s="5">
        <v>36776</v>
      </c>
      <c r="M61" s="7">
        <v>39139</v>
      </c>
      <c r="N61" s="8">
        <f t="shared" si="8"/>
        <v>77.63333333333334</v>
      </c>
      <c r="O61" s="8">
        <f t="shared" si="9"/>
        <v>77.63333333333334</v>
      </c>
      <c r="P61" s="9">
        <f t="shared" si="10"/>
        <v>155.26666666666668</v>
      </c>
      <c r="Q61" s="10" t="s">
        <v>0</v>
      </c>
      <c r="S61" s="12" t="s">
        <v>20</v>
      </c>
      <c r="AD61" s="30"/>
      <c r="AF61" s="30"/>
    </row>
    <row r="62" spans="1:32" ht="16.5" customHeight="1">
      <c r="A62" s="1">
        <v>44</v>
      </c>
      <c r="B62" s="2">
        <v>595</v>
      </c>
      <c r="C62" s="3" t="s">
        <v>169</v>
      </c>
      <c r="D62" s="15">
        <v>21624</v>
      </c>
      <c r="E62" s="3" t="s">
        <v>170</v>
      </c>
      <c r="F62" s="3" t="s">
        <v>171</v>
      </c>
      <c r="G62" s="5">
        <v>38122</v>
      </c>
      <c r="H62" s="5">
        <v>38122</v>
      </c>
      <c r="M62" s="7">
        <v>39139</v>
      </c>
      <c r="N62" s="8">
        <f t="shared" si="8"/>
        <v>33.36666666666667</v>
      </c>
      <c r="O62" s="8">
        <f t="shared" si="9"/>
        <v>33.36666666666667</v>
      </c>
      <c r="P62" s="9">
        <f t="shared" si="10"/>
        <v>66.73333333333333</v>
      </c>
      <c r="Q62" s="10" t="s">
        <v>0</v>
      </c>
      <c r="S62" s="12" t="s">
        <v>7</v>
      </c>
      <c r="AD62" s="30"/>
      <c r="AF62" s="30"/>
    </row>
    <row r="63" spans="1:32" ht="16.5">
      <c r="A63" s="1">
        <v>5</v>
      </c>
      <c r="B63" s="2">
        <v>596</v>
      </c>
      <c r="C63" s="3" t="s">
        <v>172</v>
      </c>
      <c r="D63" s="15">
        <v>21715</v>
      </c>
      <c r="E63" s="3" t="s">
        <v>173</v>
      </c>
      <c r="F63" s="3" t="s">
        <v>174</v>
      </c>
      <c r="G63" s="5">
        <v>34956</v>
      </c>
      <c r="H63" s="5">
        <v>36265</v>
      </c>
      <c r="M63" s="7">
        <v>39139</v>
      </c>
      <c r="N63" s="8">
        <f t="shared" si="8"/>
        <v>137.4</v>
      </c>
      <c r="O63" s="8">
        <f t="shared" si="9"/>
        <v>94.36666666666666</v>
      </c>
      <c r="P63" s="9">
        <f t="shared" si="10"/>
        <v>231.76666666666665</v>
      </c>
      <c r="Q63" s="10" t="s">
        <v>0</v>
      </c>
      <c r="S63" s="12" t="s">
        <v>175</v>
      </c>
      <c r="AD63" s="30"/>
      <c r="AF63" s="30"/>
    </row>
    <row r="64" spans="1:32" ht="16.5">
      <c r="A64" s="1">
        <v>36</v>
      </c>
      <c r="B64" s="2">
        <v>597</v>
      </c>
      <c r="C64" s="3" t="s">
        <v>176</v>
      </c>
      <c r="D64" s="15">
        <v>22891</v>
      </c>
      <c r="E64" s="3" t="s">
        <v>177</v>
      </c>
      <c r="F64" s="3" t="s">
        <v>178</v>
      </c>
      <c r="G64" s="15">
        <v>38022</v>
      </c>
      <c r="H64" s="15">
        <v>38022</v>
      </c>
      <c r="M64" s="7">
        <v>39139</v>
      </c>
      <c r="N64" s="8">
        <f t="shared" si="8"/>
        <v>36.7</v>
      </c>
      <c r="O64" s="8">
        <f t="shared" si="9"/>
        <v>36.7</v>
      </c>
      <c r="P64" s="9">
        <f t="shared" si="10"/>
        <v>73.4</v>
      </c>
      <c r="Q64" s="10" t="s">
        <v>0</v>
      </c>
      <c r="S64" s="12" t="s">
        <v>50</v>
      </c>
      <c r="AD64" s="30"/>
      <c r="AF64" s="30"/>
    </row>
    <row r="65" spans="1:32" ht="16.5">
      <c r="A65" s="1">
        <v>14</v>
      </c>
      <c r="B65" s="2">
        <v>598</v>
      </c>
      <c r="C65" s="3" t="s">
        <v>2</v>
      </c>
      <c r="D65" s="15">
        <v>22046</v>
      </c>
      <c r="E65" s="3" t="s">
        <v>3</v>
      </c>
      <c r="F65" s="3" t="s">
        <v>179</v>
      </c>
      <c r="G65" s="15">
        <v>36908</v>
      </c>
      <c r="H65" s="15">
        <v>36908</v>
      </c>
      <c r="M65" s="7">
        <v>39139</v>
      </c>
      <c r="N65" s="8">
        <f t="shared" si="8"/>
        <v>73.3</v>
      </c>
      <c r="O65" s="8">
        <f t="shared" si="9"/>
        <v>73.3</v>
      </c>
      <c r="P65" s="9">
        <f t="shared" si="10"/>
        <v>146.6</v>
      </c>
      <c r="Q65" s="10" t="s">
        <v>0</v>
      </c>
      <c r="S65" s="12" t="s">
        <v>180</v>
      </c>
      <c r="AD65" s="30"/>
      <c r="AF65" s="30"/>
    </row>
    <row r="66" spans="1:32" ht="16.5">
      <c r="A66" s="1">
        <v>29</v>
      </c>
      <c r="B66" s="2">
        <v>599</v>
      </c>
      <c r="C66" s="3" t="s">
        <v>181</v>
      </c>
      <c r="D66" s="15">
        <v>17120</v>
      </c>
      <c r="E66" s="3" t="s">
        <v>8</v>
      </c>
      <c r="F66" s="3" t="s">
        <v>9</v>
      </c>
      <c r="G66" s="15">
        <v>37656</v>
      </c>
      <c r="H66" s="15">
        <v>37656</v>
      </c>
      <c r="M66" s="7">
        <v>39139</v>
      </c>
      <c r="N66" s="8">
        <f t="shared" si="8"/>
        <v>48.733333333333334</v>
      </c>
      <c r="O66" s="8">
        <f t="shared" si="9"/>
        <v>48.733333333333334</v>
      </c>
      <c r="P66" s="9">
        <f t="shared" si="10"/>
        <v>97.46666666666667</v>
      </c>
      <c r="Q66" s="10" t="s">
        <v>0</v>
      </c>
      <c r="S66" s="12" t="s">
        <v>182</v>
      </c>
      <c r="AD66" s="30"/>
      <c r="AF66" s="30"/>
    </row>
    <row r="67" spans="1:32" ht="16.5">
      <c r="A67" s="1">
        <v>48</v>
      </c>
      <c r="B67" s="2">
        <v>600</v>
      </c>
      <c r="C67" s="3" t="s">
        <v>225</v>
      </c>
      <c r="D67" s="15">
        <v>22351</v>
      </c>
      <c r="E67" s="3" t="s">
        <v>183</v>
      </c>
      <c r="F67" s="3" t="s">
        <v>184</v>
      </c>
      <c r="G67" s="15">
        <v>38154</v>
      </c>
      <c r="H67" s="15">
        <v>38154</v>
      </c>
      <c r="M67" s="7">
        <v>39139</v>
      </c>
      <c r="N67" s="8">
        <f t="shared" si="8"/>
        <v>32.333333333333336</v>
      </c>
      <c r="O67" s="8">
        <f t="shared" si="9"/>
        <v>32.333333333333336</v>
      </c>
      <c r="P67" s="9">
        <f t="shared" si="10"/>
        <v>64.66666666666667</v>
      </c>
      <c r="Q67" s="10" t="s">
        <v>0</v>
      </c>
      <c r="S67" s="12" t="s">
        <v>185</v>
      </c>
      <c r="AD67" s="30"/>
      <c r="AF67" s="30"/>
    </row>
    <row r="68" spans="1:32" ht="16.5" customHeight="1">
      <c r="A68" s="1">
        <v>56</v>
      </c>
      <c r="B68" s="2">
        <v>601</v>
      </c>
      <c r="C68" s="3" t="s">
        <v>186</v>
      </c>
      <c r="D68" s="15">
        <v>22994</v>
      </c>
      <c r="E68" s="3" t="s">
        <v>187</v>
      </c>
      <c r="F68" s="3" t="s">
        <v>188</v>
      </c>
      <c r="G68" s="15">
        <v>38343</v>
      </c>
      <c r="H68" s="15">
        <v>38343</v>
      </c>
      <c r="M68" s="7">
        <v>39139</v>
      </c>
      <c r="N68" s="8">
        <f t="shared" si="8"/>
        <v>26.133333333333333</v>
      </c>
      <c r="O68" s="8">
        <f t="shared" si="9"/>
        <v>26.133333333333333</v>
      </c>
      <c r="P68" s="9">
        <f t="shared" si="10"/>
        <v>52.266666666666666</v>
      </c>
      <c r="Q68" s="10" t="s">
        <v>0</v>
      </c>
      <c r="S68" s="12" t="s">
        <v>38</v>
      </c>
      <c r="AD68" s="30"/>
      <c r="AF68" s="30"/>
    </row>
    <row r="69" spans="1:32" ht="16.5" customHeight="1">
      <c r="A69" s="1">
        <v>58</v>
      </c>
      <c r="B69" s="2">
        <v>602</v>
      </c>
      <c r="C69" s="3" t="s">
        <v>189</v>
      </c>
      <c r="D69" s="15">
        <v>22324</v>
      </c>
      <c r="E69" s="3" t="s">
        <v>190</v>
      </c>
      <c r="F69" s="3" t="s">
        <v>191</v>
      </c>
      <c r="G69" s="15">
        <v>38384</v>
      </c>
      <c r="H69" s="15">
        <v>38384</v>
      </c>
      <c r="M69" s="7">
        <v>39139</v>
      </c>
      <c r="N69" s="8">
        <f t="shared" si="8"/>
        <v>24.833333333333332</v>
      </c>
      <c r="O69" s="8">
        <f t="shared" si="9"/>
        <v>24.833333333333332</v>
      </c>
      <c r="P69" s="9">
        <f t="shared" si="10"/>
        <v>49.666666666666664</v>
      </c>
      <c r="Q69" s="10" t="s">
        <v>0</v>
      </c>
      <c r="S69" s="12" t="s">
        <v>50</v>
      </c>
      <c r="AD69" s="30"/>
      <c r="AF69" s="30"/>
    </row>
  </sheetData>
  <mergeCells count="6">
    <mergeCell ref="A55:Q55"/>
    <mergeCell ref="A56:Q56"/>
    <mergeCell ref="A1:Q1"/>
    <mergeCell ref="A2:Q2"/>
    <mergeCell ref="A28:Q28"/>
    <mergeCell ref="A29:Q29"/>
  </mergeCells>
  <printOptions/>
  <pageMargins left="0.1968503937007874" right="0.1968503937007874" top="0.7874015748031497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9"/>
  <sheetViews>
    <sheetView tabSelected="1" workbookViewId="0" topLeftCell="A26">
      <selection activeCell="P2" sqref="P2"/>
    </sheetView>
  </sheetViews>
  <sheetFormatPr defaultColWidth="9.140625" defaultRowHeight="12.75"/>
  <cols>
    <col min="1" max="1" width="4.421875" style="0" bestFit="1" customWidth="1"/>
    <col min="2" max="2" width="6.421875" style="0" bestFit="1" customWidth="1"/>
    <col min="3" max="3" width="23.140625" style="0" bestFit="1" customWidth="1"/>
    <col min="4" max="4" width="9.00390625" style="0" customWidth="1"/>
    <col min="5" max="5" width="23.28125" style="0" customWidth="1"/>
    <col min="6" max="6" width="24.00390625" style="0" bestFit="1" customWidth="1"/>
    <col min="7" max="8" width="9.00390625" style="0" customWidth="1"/>
    <col min="9" max="9" width="8.7109375" style="0" customWidth="1"/>
    <col min="10" max="11" width="5.7109375" style="0" customWidth="1"/>
    <col min="12" max="12" width="9.00390625" style="0" customWidth="1"/>
    <col min="13" max="13" width="12.57421875" style="0" customWidth="1"/>
    <col min="14" max="14" width="1.7109375" style="0" customWidth="1"/>
  </cols>
  <sheetData>
    <row r="1" spans="1:13" ht="23.25" customHeight="1">
      <c r="A1" s="32" t="s">
        <v>192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3.25" customHeight="1">
      <c r="A2" s="33" t="s">
        <v>193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9" ht="66" customHeight="1">
      <c r="A3" s="23" t="s">
        <v>194</v>
      </c>
      <c r="B3" s="24" t="s">
        <v>195</v>
      </c>
      <c r="C3" s="23" t="s">
        <v>196</v>
      </c>
      <c r="D3" s="25" t="s">
        <v>197</v>
      </c>
      <c r="E3" s="23" t="s">
        <v>198</v>
      </c>
      <c r="F3" s="23" t="s">
        <v>199</v>
      </c>
      <c r="G3" s="23" t="s">
        <v>200</v>
      </c>
      <c r="H3" s="23" t="s">
        <v>201</v>
      </c>
      <c r="I3" s="26" t="s">
        <v>205</v>
      </c>
      <c r="J3" s="26" t="s">
        <v>206</v>
      </c>
      <c r="K3" s="26" t="s">
        <v>207</v>
      </c>
      <c r="L3" s="27" t="s">
        <v>238</v>
      </c>
      <c r="M3" s="28" t="s">
        <v>208</v>
      </c>
      <c r="O3" s="34" t="s">
        <v>209</v>
      </c>
      <c r="P3" s="34"/>
      <c r="Q3" s="34"/>
      <c r="R3" s="34"/>
      <c r="S3" s="34"/>
    </row>
    <row r="4" spans="1:28" ht="16.5">
      <c r="A4" s="1">
        <v>1</v>
      </c>
      <c r="B4" s="2">
        <v>303</v>
      </c>
      <c r="C4" s="3" t="s">
        <v>68</v>
      </c>
      <c r="D4" s="15">
        <v>20970</v>
      </c>
      <c r="E4" s="3" t="s">
        <v>69</v>
      </c>
      <c r="F4" s="3" t="s">
        <v>70</v>
      </c>
      <c r="G4" s="5">
        <v>33982</v>
      </c>
      <c r="H4" s="5">
        <v>33982</v>
      </c>
      <c r="I4" s="7">
        <v>39139</v>
      </c>
      <c r="J4" s="8">
        <f>IF(G4=$N$10,"",DAYS360(G4,I4)/30)</f>
        <v>169.43333333333334</v>
      </c>
      <c r="K4" s="8">
        <f>IF(H4=$N$10,"",DAYS360(H4,I4)/30)</f>
        <v>169.43333333333334</v>
      </c>
      <c r="L4" s="9">
        <f aca="true" t="shared" si="0" ref="L4:L19">J4+K4</f>
        <v>338.8666666666667</v>
      </c>
      <c r="M4" s="10" t="s">
        <v>0</v>
      </c>
      <c r="O4" s="12" t="s">
        <v>46</v>
      </c>
      <c r="Z4" s="30"/>
      <c r="AB4" s="30"/>
    </row>
    <row r="5" spans="1:28" ht="16.5">
      <c r="A5" s="1">
        <v>2</v>
      </c>
      <c r="B5" s="2">
        <v>581</v>
      </c>
      <c r="C5" s="3" t="s">
        <v>145</v>
      </c>
      <c r="D5" s="4">
        <v>21520</v>
      </c>
      <c r="E5" s="3" t="s">
        <v>146</v>
      </c>
      <c r="F5" s="3" t="s">
        <v>115</v>
      </c>
      <c r="G5" s="5">
        <v>34790</v>
      </c>
      <c r="H5" s="5">
        <v>34790</v>
      </c>
      <c r="I5" s="7">
        <v>39139</v>
      </c>
      <c r="J5" s="8">
        <f>IF(G5=$N$10,"",DAYS360(G5,I5)/30)</f>
        <v>142.83333333333334</v>
      </c>
      <c r="K5" s="8">
        <f>IF(H5=$N$10,"",DAYS360(H5,I5)/30)</f>
        <v>142.83333333333334</v>
      </c>
      <c r="L5" s="9">
        <f t="shared" si="0"/>
        <v>285.6666666666667</v>
      </c>
      <c r="M5" s="10" t="s">
        <v>0</v>
      </c>
      <c r="N5" s="11"/>
      <c r="O5" s="12" t="s">
        <v>147</v>
      </c>
      <c r="Z5" s="30"/>
      <c r="AB5" s="30"/>
    </row>
    <row r="6" spans="1:28" ht="16.5">
      <c r="A6" s="1">
        <v>3</v>
      </c>
      <c r="B6" s="2">
        <v>605</v>
      </c>
      <c r="C6" s="3" t="s">
        <v>230</v>
      </c>
      <c r="D6" s="4">
        <v>20681</v>
      </c>
      <c r="E6" s="3" t="s">
        <v>231</v>
      </c>
      <c r="F6" s="3" t="s">
        <v>232</v>
      </c>
      <c r="G6" s="5">
        <v>34904</v>
      </c>
      <c r="H6" s="5">
        <v>34904</v>
      </c>
      <c r="I6" s="7">
        <v>39139</v>
      </c>
      <c r="J6" s="8">
        <f>IF(G6=$N$10,"",DAYS360(G6,I6)/30)</f>
        <v>139.06666666666666</v>
      </c>
      <c r="K6" s="8">
        <f>IF(H6=$N$10,"",DAYS360(H6,I6)/30)</f>
        <v>139.06666666666666</v>
      </c>
      <c r="L6" s="9">
        <f>J6+K6</f>
        <v>278.1333333333333</v>
      </c>
      <c r="M6" s="10" t="s">
        <v>0</v>
      </c>
      <c r="O6" s="12" t="s">
        <v>175</v>
      </c>
      <c r="Z6" s="30"/>
      <c r="AB6" s="30"/>
    </row>
    <row r="7" spans="1:28" ht="16.5">
      <c r="A7" s="1">
        <v>4</v>
      </c>
      <c r="B7" s="2">
        <v>547</v>
      </c>
      <c r="C7" s="3" t="s">
        <v>233</v>
      </c>
      <c r="D7" s="4">
        <v>19360</v>
      </c>
      <c r="E7" s="3" t="s">
        <v>234</v>
      </c>
      <c r="F7" s="3" t="s">
        <v>235</v>
      </c>
      <c r="G7" s="5">
        <v>34554</v>
      </c>
      <c r="H7" s="5">
        <v>35854</v>
      </c>
      <c r="I7" s="7">
        <v>39139</v>
      </c>
      <c r="J7" s="8">
        <f>IF(G7=$N$10,"",DAYS360(G7,I7)/30)</f>
        <v>150.6</v>
      </c>
      <c r="K7" s="8">
        <f>IF(H7=$N$10,"",DAYS360(H7,I7)/30)</f>
        <v>107.86666666666666</v>
      </c>
      <c r="L7" s="9">
        <f t="shared" si="0"/>
        <v>258.46666666666664</v>
      </c>
      <c r="M7" s="10" t="s">
        <v>0</v>
      </c>
      <c r="N7" s="11"/>
      <c r="O7" s="12" t="s">
        <v>236</v>
      </c>
      <c r="Z7" s="30"/>
      <c r="AB7" s="30"/>
    </row>
    <row r="8" spans="1:28" ht="16.5">
      <c r="A8" s="1">
        <v>5</v>
      </c>
      <c r="B8" s="2">
        <v>596</v>
      </c>
      <c r="C8" s="3" t="s">
        <v>172</v>
      </c>
      <c r="D8" s="15">
        <v>21715</v>
      </c>
      <c r="E8" s="3" t="s">
        <v>173</v>
      </c>
      <c r="F8" s="3" t="s">
        <v>174</v>
      </c>
      <c r="G8" s="5">
        <v>34956</v>
      </c>
      <c r="H8" s="5">
        <v>36265</v>
      </c>
      <c r="I8" s="7">
        <v>39139</v>
      </c>
      <c r="J8" s="8">
        <f>IF(G8=$N$10,"",DAYS360(G8,I8)/30)</f>
        <v>137.4</v>
      </c>
      <c r="K8" s="8">
        <f>IF(H8=$N$10,"",DAYS360(H8,I8)/30)</f>
        <v>94.36666666666666</v>
      </c>
      <c r="L8" s="9">
        <f>J8+K8</f>
        <v>231.76666666666665</v>
      </c>
      <c r="M8" s="10" t="s">
        <v>0</v>
      </c>
      <c r="O8" s="12" t="s">
        <v>175</v>
      </c>
      <c r="Z8" s="30"/>
      <c r="AB8" s="30"/>
    </row>
    <row r="9" spans="1:28" ht="16.5">
      <c r="A9" s="1">
        <v>6</v>
      </c>
      <c r="B9" s="2">
        <v>372</v>
      </c>
      <c r="C9" s="3" t="s">
        <v>81</v>
      </c>
      <c r="D9" s="4">
        <v>20775</v>
      </c>
      <c r="E9" s="3" t="s">
        <v>82</v>
      </c>
      <c r="F9" s="3" t="s">
        <v>83</v>
      </c>
      <c r="G9" s="5">
        <v>35704</v>
      </c>
      <c r="H9" s="5">
        <v>36999</v>
      </c>
      <c r="I9" s="7">
        <v>39139</v>
      </c>
      <c r="J9" s="8">
        <f>IF(G9=$N$10,"",DAYS360(G9,I9)/30)</f>
        <v>112.83333333333333</v>
      </c>
      <c r="K9" s="8">
        <f>IF(H9=$N$10,"",DAYS360(H9,I9)/30)</f>
        <v>70.26666666666667</v>
      </c>
      <c r="L9" s="9">
        <f>J9+K9</f>
        <v>183.1</v>
      </c>
      <c r="M9" s="10" t="s">
        <v>0</v>
      </c>
      <c r="N9" s="11"/>
      <c r="O9" s="12" t="s">
        <v>84</v>
      </c>
      <c r="Z9" s="30"/>
      <c r="AB9" s="30"/>
    </row>
    <row r="10" spans="1:28" ht="16.5" customHeight="1">
      <c r="A10" s="1">
        <v>7</v>
      </c>
      <c r="B10" s="2">
        <v>447</v>
      </c>
      <c r="C10" s="3" t="s">
        <v>117</v>
      </c>
      <c r="D10" s="4">
        <v>21874</v>
      </c>
      <c r="E10" s="3" t="s">
        <v>118</v>
      </c>
      <c r="F10" s="3" t="s">
        <v>119</v>
      </c>
      <c r="G10" s="5">
        <v>35269</v>
      </c>
      <c r="H10" s="5">
        <v>37501</v>
      </c>
      <c r="I10" s="7">
        <v>39139</v>
      </c>
      <c r="J10" s="8">
        <f>IF(G10=$N$10,"",DAYS360(G10,I10)/30)</f>
        <v>127.1</v>
      </c>
      <c r="K10" s="8">
        <f>IF(H10=$N$10,"",DAYS360(H10,I10)/30)</f>
        <v>53.8</v>
      </c>
      <c r="L10" s="9">
        <f t="shared" si="0"/>
        <v>180.89999999999998</v>
      </c>
      <c r="M10" s="10" t="s">
        <v>0</v>
      </c>
      <c r="N10" s="11"/>
      <c r="O10" s="12" t="s">
        <v>120</v>
      </c>
      <c r="Q10" s="14"/>
      <c r="R10" s="14"/>
      <c r="S10" s="14"/>
      <c r="T10" s="14"/>
      <c r="U10" s="14"/>
      <c r="V10" s="14"/>
      <c r="W10" s="14"/>
      <c r="Z10" s="30"/>
      <c r="AB10" s="30"/>
    </row>
    <row r="11" spans="1:28" ht="16.5">
      <c r="A11" s="1">
        <v>8</v>
      </c>
      <c r="B11" s="2">
        <v>154</v>
      </c>
      <c r="C11" s="3" t="s">
        <v>47</v>
      </c>
      <c r="D11" s="4">
        <v>20698</v>
      </c>
      <c r="E11" s="3" t="s">
        <v>48</v>
      </c>
      <c r="F11" s="3" t="s">
        <v>49</v>
      </c>
      <c r="G11" s="5">
        <v>36464</v>
      </c>
      <c r="H11" s="5">
        <v>36464</v>
      </c>
      <c r="I11" s="7">
        <v>39139</v>
      </c>
      <c r="J11" s="8">
        <f>IF(G11=$N$10,"",DAYS360(G11,I11)/30)</f>
        <v>87.86666666666666</v>
      </c>
      <c r="K11" s="8">
        <f>IF(H11=$N$10,"",DAYS360(H11,I11)/30)</f>
        <v>87.86666666666666</v>
      </c>
      <c r="L11" s="9">
        <f t="shared" si="0"/>
        <v>175.73333333333332</v>
      </c>
      <c r="M11" s="10" t="s">
        <v>0</v>
      </c>
      <c r="N11" s="11"/>
      <c r="O11" s="12" t="s">
        <v>50</v>
      </c>
      <c r="Z11" s="30"/>
      <c r="AB11" s="30"/>
    </row>
    <row r="12" spans="1:28" ht="16.5">
      <c r="A12" s="1">
        <v>9</v>
      </c>
      <c r="B12" s="2">
        <v>549</v>
      </c>
      <c r="C12" s="3" t="s">
        <v>137</v>
      </c>
      <c r="D12" s="4">
        <v>20388</v>
      </c>
      <c r="E12" s="3" t="s">
        <v>138</v>
      </c>
      <c r="F12" s="3" t="s">
        <v>12</v>
      </c>
      <c r="G12" s="5">
        <v>36471</v>
      </c>
      <c r="H12" s="5">
        <v>36471</v>
      </c>
      <c r="I12" s="7">
        <v>39139</v>
      </c>
      <c r="J12" s="8">
        <f>IF(G12=$N$10,"",DAYS360(G12,I12)/30)</f>
        <v>87.63333333333334</v>
      </c>
      <c r="K12" s="8">
        <f>IF(H12=$N$10,"",DAYS360(H12,I12)/30)</f>
        <v>87.63333333333334</v>
      </c>
      <c r="L12" s="9">
        <f t="shared" si="0"/>
        <v>175.26666666666668</v>
      </c>
      <c r="M12" s="10" t="s">
        <v>0</v>
      </c>
      <c r="N12" s="11"/>
      <c r="O12" s="12" t="s">
        <v>139</v>
      </c>
      <c r="Z12" s="30"/>
      <c r="AB12" s="30"/>
    </row>
    <row r="13" spans="1:28" ht="16.5">
      <c r="A13" s="1">
        <v>10</v>
      </c>
      <c r="B13" s="2">
        <v>589</v>
      </c>
      <c r="C13" s="3" t="s">
        <v>148</v>
      </c>
      <c r="D13" s="4">
        <v>20161</v>
      </c>
      <c r="E13" s="10" t="s">
        <v>149</v>
      </c>
      <c r="F13" s="3" t="s">
        <v>150</v>
      </c>
      <c r="G13" s="5">
        <v>36517</v>
      </c>
      <c r="H13" s="5">
        <v>36517</v>
      </c>
      <c r="I13" s="7">
        <v>39139</v>
      </c>
      <c r="J13" s="8">
        <f>IF(G13=$N$10,"",DAYS360(G13,I13)/30)</f>
        <v>86.1</v>
      </c>
      <c r="K13" s="8">
        <f>IF(H13=$N$10,"",DAYS360(H13,I13)/30)</f>
        <v>86.1</v>
      </c>
      <c r="L13" s="9">
        <f t="shared" si="0"/>
        <v>172.2</v>
      </c>
      <c r="M13" s="10" t="s">
        <v>0</v>
      </c>
      <c r="O13" s="12" t="s">
        <v>151</v>
      </c>
      <c r="Z13" s="30"/>
      <c r="AB13" s="30"/>
    </row>
    <row r="14" spans="1:28" ht="16.5">
      <c r="A14" s="1">
        <v>11</v>
      </c>
      <c r="B14" s="2">
        <v>422</v>
      </c>
      <c r="C14" s="3" t="s">
        <v>11</v>
      </c>
      <c r="D14" s="4">
        <v>19782</v>
      </c>
      <c r="E14" s="3" t="s">
        <v>114</v>
      </c>
      <c r="F14" s="3" t="s">
        <v>115</v>
      </c>
      <c r="G14" s="5">
        <v>36591</v>
      </c>
      <c r="H14" s="5">
        <v>36591</v>
      </c>
      <c r="I14" s="7">
        <v>39139</v>
      </c>
      <c r="J14" s="8">
        <f>IF(G14=$N$10,"",DAYS360(G14,I14)/30)</f>
        <v>83.66666666666667</v>
      </c>
      <c r="K14" s="8">
        <f>IF(H14=$N$10,"",DAYS360(H14,I14)/30)</f>
        <v>83.66666666666667</v>
      </c>
      <c r="L14" s="9">
        <f t="shared" si="0"/>
        <v>167.33333333333334</v>
      </c>
      <c r="M14" s="10" t="s">
        <v>0</v>
      </c>
      <c r="N14" s="11"/>
      <c r="O14" s="12" t="s">
        <v>116</v>
      </c>
      <c r="Z14" s="30"/>
      <c r="AB14" s="30"/>
    </row>
    <row r="15" spans="1:28" ht="16.5">
      <c r="A15" s="1">
        <v>12</v>
      </c>
      <c r="B15" s="2">
        <v>404</v>
      </c>
      <c r="C15" s="3" t="s">
        <v>103</v>
      </c>
      <c r="D15" s="15">
        <v>22547</v>
      </c>
      <c r="E15" s="3" t="s">
        <v>104</v>
      </c>
      <c r="F15" s="3" t="s">
        <v>105</v>
      </c>
      <c r="G15" s="5">
        <v>36770</v>
      </c>
      <c r="H15" s="5">
        <v>36770</v>
      </c>
      <c r="I15" s="7">
        <v>39139</v>
      </c>
      <c r="J15" s="8">
        <f>IF(G15=$N$10,"",DAYS360(G15,I15)/30)</f>
        <v>77.83333333333333</v>
      </c>
      <c r="K15" s="8">
        <f>IF(H15=$N$10,"",DAYS360(H15,I15)/30)</f>
        <v>77.83333333333333</v>
      </c>
      <c r="L15" s="9">
        <f t="shared" si="0"/>
        <v>155.66666666666666</v>
      </c>
      <c r="M15" s="10" t="s">
        <v>0</v>
      </c>
      <c r="O15" s="21" t="s">
        <v>106</v>
      </c>
      <c r="Z15" s="30"/>
      <c r="AB15" s="30"/>
    </row>
    <row r="16" spans="1:28" ht="16.5">
      <c r="A16" s="1">
        <v>13</v>
      </c>
      <c r="B16" s="2">
        <v>594</v>
      </c>
      <c r="C16" s="3" t="s">
        <v>166</v>
      </c>
      <c r="D16" s="15">
        <v>22602</v>
      </c>
      <c r="E16" s="3" t="s">
        <v>167</v>
      </c>
      <c r="F16" s="3" t="s">
        <v>168</v>
      </c>
      <c r="G16" s="5">
        <v>36776</v>
      </c>
      <c r="H16" s="5">
        <v>36776</v>
      </c>
      <c r="I16" s="7">
        <v>39139</v>
      </c>
      <c r="J16" s="8">
        <f>IF(G16=$N$10,"",DAYS360(G16,I16)/30)</f>
        <v>77.63333333333334</v>
      </c>
      <c r="K16" s="8">
        <f>IF(H16=$N$10,"",DAYS360(H16,I16)/30)</f>
        <v>77.63333333333334</v>
      </c>
      <c r="L16" s="9">
        <f t="shared" si="0"/>
        <v>155.26666666666668</v>
      </c>
      <c r="M16" s="10" t="s">
        <v>0</v>
      </c>
      <c r="O16" s="12" t="s">
        <v>20</v>
      </c>
      <c r="Z16" s="30"/>
      <c r="AB16" s="30"/>
    </row>
    <row r="17" spans="1:28" ht="16.5">
      <c r="A17" s="1">
        <v>14</v>
      </c>
      <c r="B17" s="2">
        <v>598</v>
      </c>
      <c r="C17" s="3" t="s">
        <v>2</v>
      </c>
      <c r="D17" s="15">
        <v>22046</v>
      </c>
      <c r="E17" s="3" t="s">
        <v>3</v>
      </c>
      <c r="F17" s="3" t="s">
        <v>179</v>
      </c>
      <c r="G17" s="15">
        <v>36908</v>
      </c>
      <c r="H17" s="15">
        <v>36908</v>
      </c>
      <c r="I17" s="7">
        <v>39139</v>
      </c>
      <c r="J17" s="8">
        <f>IF(G17=$N$10,"",DAYS360(G17,I17)/30)</f>
        <v>73.3</v>
      </c>
      <c r="K17" s="8">
        <f>IF(H17=$N$10,"",DAYS360(H17,I17)/30)</f>
        <v>73.3</v>
      </c>
      <c r="L17" s="9">
        <f t="shared" si="0"/>
        <v>146.6</v>
      </c>
      <c r="M17" s="10" t="s">
        <v>0</v>
      </c>
      <c r="O17" s="12" t="s">
        <v>180</v>
      </c>
      <c r="Z17" s="30"/>
      <c r="AB17" s="30"/>
    </row>
    <row r="18" spans="1:28" ht="16.5">
      <c r="A18" s="1">
        <v>15</v>
      </c>
      <c r="B18" s="2">
        <v>147</v>
      </c>
      <c r="C18" s="3" t="s">
        <v>43</v>
      </c>
      <c r="D18" s="4">
        <v>21234</v>
      </c>
      <c r="E18" s="3" t="s">
        <v>44</v>
      </c>
      <c r="F18" s="3" t="s">
        <v>45</v>
      </c>
      <c r="G18" s="5">
        <v>36815</v>
      </c>
      <c r="H18" s="5">
        <v>37088</v>
      </c>
      <c r="I18" s="7">
        <v>39139</v>
      </c>
      <c r="J18" s="8">
        <v>74</v>
      </c>
      <c r="K18" s="8">
        <f>IF(H18=$N$10,"",DAYS360(H18,I18)/30)</f>
        <v>67.33333333333333</v>
      </c>
      <c r="L18" s="9">
        <f t="shared" si="0"/>
        <v>141.33333333333331</v>
      </c>
      <c r="M18" s="10" t="s">
        <v>0</v>
      </c>
      <c r="N18" s="11"/>
      <c r="O18" s="12" t="s">
        <v>46</v>
      </c>
      <c r="Z18" s="30"/>
      <c r="AB18" s="30"/>
    </row>
    <row r="19" spans="1:28" ht="16.5">
      <c r="A19" s="1">
        <v>16</v>
      </c>
      <c r="B19" s="2">
        <v>14</v>
      </c>
      <c r="C19" s="3" t="s">
        <v>34</v>
      </c>
      <c r="D19" s="4">
        <v>19822</v>
      </c>
      <c r="E19" s="3" t="s">
        <v>35</v>
      </c>
      <c r="F19" s="3" t="s">
        <v>36</v>
      </c>
      <c r="G19" s="5">
        <v>35726</v>
      </c>
      <c r="H19" s="5">
        <v>38261</v>
      </c>
      <c r="I19" s="7">
        <v>39139</v>
      </c>
      <c r="J19" s="8">
        <f>IF(G19=$N$10,"",DAYS360(G19,I19)/30)</f>
        <v>112.1</v>
      </c>
      <c r="K19" s="8">
        <f>IF(H19=$N$10,"",DAYS360(H19,I19)/30)</f>
        <v>28.833333333333332</v>
      </c>
      <c r="L19" s="9">
        <f t="shared" si="0"/>
        <v>140.93333333333334</v>
      </c>
      <c r="M19" s="10" t="s">
        <v>0</v>
      </c>
      <c r="N19" s="11"/>
      <c r="O19" s="12" t="s">
        <v>222</v>
      </c>
      <c r="Z19" s="30"/>
      <c r="AB19" s="30"/>
    </row>
    <row r="20" spans="1:28" ht="16.5">
      <c r="A20" s="1">
        <v>17</v>
      </c>
      <c r="B20" s="29">
        <v>345</v>
      </c>
      <c r="C20" s="3" t="s">
        <v>219</v>
      </c>
      <c r="D20" s="4">
        <v>21371</v>
      </c>
      <c r="E20" s="10" t="s">
        <v>220</v>
      </c>
      <c r="F20" s="3" t="s">
        <v>41</v>
      </c>
      <c r="G20" s="5">
        <v>37060</v>
      </c>
      <c r="H20" s="5">
        <v>37060</v>
      </c>
      <c r="I20" s="7">
        <v>39139</v>
      </c>
      <c r="J20" s="8">
        <f>IF(G20=$N$10,"",DAYS360(G20,I20)/30)</f>
        <v>68.26666666666667</v>
      </c>
      <c r="K20" s="8">
        <f>IF(H20=$N$10,"",DAYS360(H20,I20)/30)</f>
        <v>68.26666666666667</v>
      </c>
      <c r="L20" s="9">
        <f>J20+K20</f>
        <v>136.53333333333333</v>
      </c>
      <c r="M20" s="10" t="s">
        <v>0</v>
      </c>
      <c r="O20" s="12" t="s">
        <v>20</v>
      </c>
      <c r="Z20" s="30"/>
      <c r="AB20" s="30"/>
    </row>
    <row r="21" spans="1:28" ht="16.5">
      <c r="A21" s="1">
        <v>18</v>
      </c>
      <c r="B21" s="2">
        <v>402</v>
      </c>
      <c r="C21" s="3" t="s">
        <v>100</v>
      </c>
      <c r="D21" s="4">
        <v>20496</v>
      </c>
      <c r="E21" s="3" t="s">
        <v>101</v>
      </c>
      <c r="F21" s="3" t="s">
        <v>102</v>
      </c>
      <c r="G21" s="5">
        <v>36552</v>
      </c>
      <c r="H21" s="5">
        <v>37594</v>
      </c>
      <c r="I21" s="7">
        <v>39139</v>
      </c>
      <c r="J21" s="8">
        <f>IF(G21=$N$10,"",DAYS360(G21,I21)/30)</f>
        <v>84.96666666666667</v>
      </c>
      <c r="K21" s="8">
        <f>IF(H21=$N$10,"",DAYS360(H21,I21)/30)</f>
        <v>50.733333333333334</v>
      </c>
      <c r="L21" s="9">
        <f>J21+K21</f>
        <v>135.7</v>
      </c>
      <c r="M21" s="10" t="s">
        <v>0</v>
      </c>
      <c r="N21" s="11"/>
      <c r="O21" s="12" t="s">
        <v>42</v>
      </c>
      <c r="Z21" s="30"/>
      <c r="AB21" s="30"/>
    </row>
    <row r="22" spans="1:28" ht="16.5" customHeight="1">
      <c r="A22" s="1">
        <v>19</v>
      </c>
      <c r="B22" s="2">
        <v>107</v>
      </c>
      <c r="C22" s="3" t="s">
        <v>4</v>
      </c>
      <c r="D22" s="4">
        <v>22803</v>
      </c>
      <c r="E22" s="10" t="s">
        <v>5</v>
      </c>
      <c r="F22" s="3" t="s">
        <v>6</v>
      </c>
      <c r="G22" s="5">
        <v>37105</v>
      </c>
      <c r="H22" s="5">
        <v>37105</v>
      </c>
      <c r="I22" s="7">
        <v>39139</v>
      </c>
      <c r="J22" s="8">
        <f>IF(G22=$N$10,"",DAYS360(G22,I22)/30)</f>
        <v>66.8</v>
      </c>
      <c r="K22" s="8">
        <f>IF(H22=$N$10,"",DAYS360(H22,I22)/30)</f>
        <v>66.8</v>
      </c>
      <c r="L22" s="9">
        <f>J22+K22</f>
        <v>133.6</v>
      </c>
      <c r="M22" s="10" t="s">
        <v>0</v>
      </c>
      <c r="O22" s="12" t="s">
        <v>223</v>
      </c>
      <c r="R22" s="14"/>
      <c r="S22" s="14"/>
      <c r="T22" s="14"/>
      <c r="U22" s="14"/>
      <c r="V22" s="14"/>
      <c r="W22" s="14"/>
      <c r="Z22" s="30"/>
      <c r="AB22" s="30"/>
    </row>
    <row r="23" spans="1:28" ht="16.5">
      <c r="A23" s="1">
        <v>20</v>
      </c>
      <c r="B23" s="2">
        <v>304</v>
      </c>
      <c r="C23" s="3" t="s">
        <v>71</v>
      </c>
      <c r="D23" s="15">
        <v>22251</v>
      </c>
      <c r="E23" s="16" t="s">
        <v>72</v>
      </c>
      <c r="F23" s="16" t="s">
        <v>73</v>
      </c>
      <c r="G23" s="17">
        <v>37137</v>
      </c>
      <c r="H23" s="17">
        <v>37137</v>
      </c>
      <c r="I23" s="7">
        <v>39139</v>
      </c>
      <c r="J23" s="8">
        <f>IF(G23=$N$10,"",DAYS360(G23,I23)/30)</f>
        <v>65.76666666666667</v>
      </c>
      <c r="K23" s="8">
        <f>IF(H23=$N$10,"",DAYS360(H23,I23)/30)</f>
        <v>65.76666666666667</v>
      </c>
      <c r="L23" s="9">
        <f>J23+K23</f>
        <v>131.53333333333333</v>
      </c>
      <c r="M23" s="10" t="s">
        <v>0</v>
      </c>
      <c r="O23" s="12" t="s">
        <v>42</v>
      </c>
      <c r="Z23" s="30"/>
      <c r="AB23" s="30"/>
    </row>
    <row r="24" spans="1:28" ht="16.5" customHeight="1">
      <c r="A24" s="1">
        <v>21</v>
      </c>
      <c r="B24" s="2">
        <v>305</v>
      </c>
      <c r="C24" s="3" t="s">
        <v>74</v>
      </c>
      <c r="D24" s="4">
        <v>23038</v>
      </c>
      <c r="E24" s="10" t="s">
        <v>75</v>
      </c>
      <c r="F24" s="3" t="s">
        <v>76</v>
      </c>
      <c r="G24" s="5"/>
      <c r="H24" s="5">
        <v>35156</v>
      </c>
      <c r="I24" s="7">
        <v>39139</v>
      </c>
      <c r="J24" s="8">
        <f>IF(G24=$N$10,"",DAYS360(G24,I24)/30)</f>
      </c>
      <c r="K24" s="8">
        <f>IF(H24=$N$10,"",DAYS360(H24,I24)/30)</f>
        <v>130.83333333333334</v>
      </c>
      <c r="L24" s="9">
        <f>K24</f>
        <v>130.83333333333334</v>
      </c>
      <c r="M24" s="10" t="s">
        <v>1</v>
      </c>
      <c r="O24" s="21" t="s">
        <v>77</v>
      </c>
      <c r="Z24" s="30"/>
      <c r="AB24" s="30"/>
    </row>
    <row r="25" spans="1:28" ht="16.5">
      <c r="A25" s="1">
        <v>22</v>
      </c>
      <c r="B25" s="2">
        <v>301</v>
      </c>
      <c r="C25" s="3" t="s">
        <v>62</v>
      </c>
      <c r="D25" s="4">
        <v>22362</v>
      </c>
      <c r="E25" s="3" t="s">
        <v>63</v>
      </c>
      <c r="F25" s="3" t="s">
        <v>64</v>
      </c>
      <c r="G25" s="5">
        <v>37153</v>
      </c>
      <c r="H25" s="5">
        <v>37153</v>
      </c>
      <c r="I25" s="7">
        <v>39139</v>
      </c>
      <c r="J25" s="8">
        <f>IF(G25=$N$10,"",DAYS360(G25,I25)/30)</f>
        <v>65.23333333333333</v>
      </c>
      <c r="K25" s="8">
        <f>IF(H25=$N$10,"",DAYS360(H25,I25)/30)</f>
        <v>65.23333333333333</v>
      </c>
      <c r="L25" s="9">
        <f>J25+K25</f>
        <v>130.46666666666667</v>
      </c>
      <c r="M25" s="10" t="s">
        <v>0</v>
      </c>
      <c r="N25" s="11"/>
      <c r="O25" s="12" t="s">
        <v>20</v>
      </c>
      <c r="Z25" s="30"/>
      <c r="AB25" s="30"/>
    </row>
    <row r="26" spans="1:28" ht="16.5">
      <c r="A26" s="1">
        <v>23</v>
      </c>
      <c r="B26" s="2">
        <v>184</v>
      </c>
      <c r="C26" s="3" t="s">
        <v>21</v>
      </c>
      <c r="D26" s="15">
        <v>22583</v>
      </c>
      <c r="E26" s="16" t="s">
        <v>22</v>
      </c>
      <c r="F26" s="16" t="s">
        <v>23</v>
      </c>
      <c r="G26" s="17">
        <v>37186</v>
      </c>
      <c r="H26" s="17">
        <v>37186</v>
      </c>
      <c r="I26" s="7">
        <v>39139</v>
      </c>
      <c r="J26" s="8">
        <f>IF(G26=$N$10,"",DAYS360(G26,I26)/30)</f>
        <v>64.13333333333334</v>
      </c>
      <c r="K26" s="8">
        <f>IF(H26=$N$10,"",DAYS360(H26,I26)/30)</f>
        <v>64.13333333333334</v>
      </c>
      <c r="L26" s="9">
        <f>J26+K26</f>
        <v>128.26666666666668</v>
      </c>
      <c r="M26" s="10" t="s">
        <v>0</v>
      </c>
      <c r="O26" s="12" t="s">
        <v>38</v>
      </c>
      <c r="Z26" s="30"/>
      <c r="AB26" s="30"/>
    </row>
    <row r="27" spans="1:28" ht="16.5">
      <c r="A27" s="1">
        <v>24</v>
      </c>
      <c r="B27" s="29">
        <v>346</v>
      </c>
      <c r="C27" s="3" t="s">
        <v>216</v>
      </c>
      <c r="D27" s="4">
        <v>21556</v>
      </c>
      <c r="E27" s="10" t="s">
        <v>217</v>
      </c>
      <c r="F27" s="3" t="s">
        <v>218</v>
      </c>
      <c r="G27" s="5"/>
      <c r="H27" s="5">
        <v>35457</v>
      </c>
      <c r="I27" s="7">
        <v>39139</v>
      </c>
      <c r="J27" s="8">
        <f>IF(G27=$N$10,"",DAYS360(G27,I27)/30)</f>
      </c>
      <c r="K27" s="8">
        <f>IF(H27=$N$10,"",DAYS360(H27,I27)/30)</f>
        <v>120.96666666666667</v>
      </c>
      <c r="L27" s="9">
        <f>K27</f>
        <v>120.96666666666667</v>
      </c>
      <c r="M27" s="10" t="s">
        <v>221</v>
      </c>
      <c r="O27" s="12" t="s">
        <v>20</v>
      </c>
      <c r="Z27" s="30"/>
      <c r="AB27" s="30"/>
    </row>
    <row r="28" spans="1:28" ht="23.25" customHeight="1">
      <c r="A28" s="32" t="s">
        <v>192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11"/>
      <c r="O28" s="12"/>
      <c r="Q28" s="14"/>
      <c r="R28" s="14"/>
      <c r="S28" s="14"/>
      <c r="T28" s="14"/>
      <c r="U28" s="14"/>
      <c r="V28" s="14"/>
      <c r="W28" s="14"/>
      <c r="Z28" s="30"/>
      <c r="AB28" s="30"/>
    </row>
    <row r="29" spans="1:28" ht="23.25" customHeight="1">
      <c r="A29" s="33" t="s">
        <v>193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11"/>
      <c r="O29" s="12"/>
      <c r="Q29" s="14"/>
      <c r="R29" s="14"/>
      <c r="S29" s="14"/>
      <c r="T29" s="14"/>
      <c r="U29" s="14"/>
      <c r="V29" s="14"/>
      <c r="W29" s="14"/>
      <c r="Z29" s="30"/>
      <c r="AB29" s="30"/>
    </row>
    <row r="30" spans="1:28" ht="66" customHeight="1">
      <c r="A30" s="23" t="s">
        <v>194</v>
      </c>
      <c r="B30" s="24" t="s">
        <v>195</v>
      </c>
      <c r="C30" s="23" t="s">
        <v>196</v>
      </c>
      <c r="D30" s="25" t="s">
        <v>197</v>
      </c>
      <c r="E30" s="23" t="s">
        <v>198</v>
      </c>
      <c r="F30" s="23" t="s">
        <v>199</v>
      </c>
      <c r="G30" s="23" t="s">
        <v>200</v>
      </c>
      <c r="H30" s="23" t="s">
        <v>201</v>
      </c>
      <c r="I30" s="26" t="s">
        <v>205</v>
      </c>
      <c r="J30" s="26" t="s">
        <v>206</v>
      </c>
      <c r="K30" s="26" t="s">
        <v>207</v>
      </c>
      <c r="L30" s="27" t="s">
        <v>238</v>
      </c>
      <c r="M30" s="28" t="s">
        <v>208</v>
      </c>
      <c r="N30" s="11"/>
      <c r="O30" s="34" t="s">
        <v>209</v>
      </c>
      <c r="P30" s="34"/>
      <c r="Q30" s="34"/>
      <c r="R30" s="34"/>
      <c r="S30" s="34"/>
      <c r="T30" s="14"/>
      <c r="U30" s="14"/>
      <c r="V30" s="14"/>
      <c r="W30" s="14"/>
      <c r="Z30" s="30"/>
      <c r="AB30" s="30"/>
    </row>
    <row r="31" spans="1:28" ht="16.5" customHeight="1">
      <c r="A31" s="1">
        <v>25</v>
      </c>
      <c r="B31" s="2">
        <v>470</v>
      </c>
      <c r="C31" s="3" t="s">
        <v>121</v>
      </c>
      <c r="D31" s="4">
        <v>22288</v>
      </c>
      <c r="E31" s="3" t="s">
        <v>122</v>
      </c>
      <c r="F31" s="3" t="s">
        <v>123</v>
      </c>
      <c r="G31" s="5">
        <v>36693</v>
      </c>
      <c r="H31" s="5">
        <v>37999</v>
      </c>
      <c r="I31" s="7">
        <v>39139</v>
      </c>
      <c r="J31" s="8">
        <v>79</v>
      </c>
      <c r="K31" s="8">
        <f>IF(H31=$N$10,"",DAYS360(H31,I31)/30)</f>
        <v>37.43333333333333</v>
      </c>
      <c r="L31" s="9">
        <f>J31+K31</f>
        <v>116.43333333333334</v>
      </c>
      <c r="M31" s="10" t="s">
        <v>0</v>
      </c>
      <c r="N31" s="11"/>
      <c r="O31" s="12" t="s">
        <v>7</v>
      </c>
      <c r="Q31" s="14"/>
      <c r="R31" s="31"/>
      <c r="S31" s="31"/>
      <c r="T31" s="14"/>
      <c r="U31" s="14"/>
      <c r="V31" s="14"/>
      <c r="W31" s="14"/>
      <c r="Z31" s="30"/>
      <c r="AB31" s="30"/>
    </row>
    <row r="32" spans="1:28" ht="16.5">
      <c r="A32" s="1">
        <v>26</v>
      </c>
      <c r="B32" s="2">
        <v>142</v>
      </c>
      <c r="C32" s="3" t="s">
        <v>39</v>
      </c>
      <c r="D32" s="4">
        <v>23654</v>
      </c>
      <c r="E32" s="10" t="s">
        <v>40</v>
      </c>
      <c r="F32" s="3" t="s">
        <v>41</v>
      </c>
      <c r="G32" s="5">
        <v>37432</v>
      </c>
      <c r="H32" s="5">
        <v>37432</v>
      </c>
      <c r="I32" s="7">
        <v>39139</v>
      </c>
      <c r="J32" s="8">
        <f>IF(G32=$N$10,"",DAYS360(G32,I32)/30)</f>
        <v>56.03333333333333</v>
      </c>
      <c r="K32" s="8">
        <f>IF(H32=$N$10,"",DAYS360(H32,I32)/30)</f>
        <v>56.03333333333333</v>
      </c>
      <c r="L32" s="9">
        <f aca="true" t="shared" si="1" ref="L32:L54">J32+K32</f>
        <v>112.06666666666666</v>
      </c>
      <c r="M32" s="10" t="s">
        <v>0</v>
      </c>
      <c r="O32" s="12" t="s">
        <v>42</v>
      </c>
      <c r="Z32" s="30"/>
      <c r="AB32" s="30"/>
    </row>
    <row r="33" spans="1:28" ht="16.5">
      <c r="A33" s="1">
        <v>27</v>
      </c>
      <c r="B33" s="2">
        <v>32</v>
      </c>
      <c r="C33" s="3" t="s">
        <v>31</v>
      </c>
      <c r="D33" s="15">
        <v>19934</v>
      </c>
      <c r="E33" s="16" t="s">
        <v>32</v>
      </c>
      <c r="F33" s="16" t="s">
        <v>33</v>
      </c>
      <c r="G33" s="17">
        <v>37434</v>
      </c>
      <c r="H33" s="17">
        <v>37434</v>
      </c>
      <c r="I33" s="7">
        <v>39139</v>
      </c>
      <c r="J33" s="8">
        <f>IF(G33=$N$10,"",DAYS360(G33,I33)/30)</f>
        <v>55.96666666666667</v>
      </c>
      <c r="K33" s="8">
        <f>IF(H33=$N$10,"",DAYS360(H33,I33)/30)</f>
        <v>55.96666666666667</v>
      </c>
      <c r="L33" s="9">
        <f t="shared" si="1"/>
        <v>111.93333333333334</v>
      </c>
      <c r="M33" s="10" t="s">
        <v>0</v>
      </c>
      <c r="O33" s="12" t="s">
        <v>224</v>
      </c>
      <c r="Z33" s="30"/>
      <c r="AB33" s="30"/>
    </row>
    <row r="34" spans="1:28" ht="16.5">
      <c r="A34" s="1">
        <v>28</v>
      </c>
      <c r="B34" s="2">
        <v>77</v>
      </c>
      <c r="C34" s="13" t="s">
        <v>13</v>
      </c>
      <c r="D34" s="4">
        <v>19046</v>
      </c>
      <c r="E34" s="3" t="s">
        <v>14</v>
      </c>
      <c r="F34" s="3" t="s">
        <v>15</v>
      </c>
      <c r="G34" s="5">
        <v>37550</v>
      </c>
      <c r="H34" s="5">
        <v>37550</v>
      </c>
      <c r="I34" s="7">
        <v>39139</v>
      </c>
      <c r="J34" s="8">
        <f>IF(G34=$N$10,"",DAYS360(G34,I34)/30)</f>
        <v>52.166666666666664</v>
      </c>
      <c r="K34" s="8">
        <f>IF(H34=$N$10,"",DAYS360(H34,I34)/30)</f>
        <v>52.166666666666664</v>
      </c>
      <c r="L34" s="9">
        <f t="shared" si="1"/>
        <v>104.33333333333333</v>
      </c>
      <c r="M34" s="10" t="s">
        <v>0</v>
      </c>
      <c r="N34" s="11"/>
      <c r="O34" s="12" t="s">
        <v>10</v>
      </c>
      <c r="Z34" s="30"/>
      <c r="AB34" s="30"/>
    </row>
    <row r="35" spans="1:28" ht="16.5">
      <c r="A35" s="1">
        <v>29</v>
      </c>
      <c r="B35" s="2">
        <v>599</v>
      </c>
      <c r="C35" s="3" t="s">
        <v>181</v>
      </c>
      <c r="D35" s="15">
        <v>17120</v>
      </c>
      <c r="E35" s="3" t="s">
        <v>8</v>
      </c>
      <c r="F35" s="3" t="s">
        <v>9</v>
      </c>
      <c r="G35" s="15">
        <v>37656</v>
      </c>
      <c r="H35" s="15">
        <v>37656</v>
      </c>
      <c r="I35" s="7">
        <v>39139</v>
      </c>
      <c r="J35" s="8">
        <f>IF(G35=$N$10,"",DAYS360(G35,I35)/30)</f>
        <v>48.733333333333334</v>
      </c>
      <c r="K35" s="8">
        <f>IF(H35=$N$10,"",DAYS360(H35,I35)/30)</f>
        <v>48.733333333333334</v>
      </c>
      <c r="L35" s="9">
        <f t="shared" si="1"/>
        <v>97.46666666666667</v>
      </c>
      <c r="M35" s="10" t="s">
        <v>0</v>
      </c>
      <c r="O35" s="12" t="s">
        <v>182</v>
      </c>
      <c r="Z35" s="30"/>
      <c r="AB35" s="30"/>
    </row>
    <row r="36" spans="1:28" ht="16.5">
      <c r="A36" s="1">
        <v>30</v>
      </c>
      <c r="B36" s="2">
        <v>399</v>
      </c>
      <c r="C36" s="3" t="s">
        <v>96</v>
      </c>
      <c r="D36" s="15">
        <v>22214</v>
      </c>
      <c r="E36" s="3" t="s">
        <v>97</v>
      </c>
      <c r="F36" s="3" t="s">
        <v>98</v>
      </c>
      <c r="G36" s="5">
        <v>37139</v>
      </c>
      <c r="H36" s="5">
        <v>38209</v>
      </c>
      <c r="I36" s="7">
        <v>39139</v>
      </c>
      <c r="J36" s="8">
        <f>IF(G36=$N$10,"",DAYS360(G36,I36)/30)</f>
        <v>65.7</v>
      </c>
      <c r="K36" s="8">
        <f>IF(H36=$N$10,"",DAYS360(H36,I36)/30)</f>
        <v>30.533333333333335</v>
      </c>
      <c r="L36" s="9">
        <f t="shared" si="1"/>
        <v>96.23333333333333</v>
      </c>
      <c r="M36" s="10" t="s">
        <v>0</v>
      </c>
      <c r="O36" s="12" t="s">
        <v>99</v>
      </c>
      <c r="Z36" s="30"/>
      <c r="AB36" s="30"/>
    </row>
    <row r="37" spans="1:28" ht="16.5">
      <c r="A37" s="1">
        <v>31</v>
      </c>
      <c r="B37" s="2">
        <v>226</v>
      </c>
      <c r="C37" s="3" t="s">
        <v>55</v>
      </c>
      <c r="D37" s="4">
        <v>20622</v>
      </c>
      <c r="E37" s="3" t="s">
        <v>56</v>
      </c>
      <c r="F37" s="3" t="s">
        <v>57</v>
      </c>
      <c r="G37" s="5">
        <v>37383</v>
      </c>
      <c r="H37" s="5">
        <v>38112</v>
      </c>
      <c r="I37" s="7">
        <v>39139</v>
      </c>
      <c r="J37" s="8">
        <v>57</v>
      </c>
      <c r="K37" s="8">
        <f>IF(H37=$N$10,"",DAYS360(H37,I37)/30)</f>
        <v>33.7</v>
      </c>
      <c r="L37" s="9">
        <f t="shared" si="1"/>
        <v>90.7</v>
      </c>
      <c r="M37" s="10" t="s">
        <v>0</v>
      </c>
      <c r="N37" s="11"/>
      <c r="O37" s="12" t="s">
        <v>58</v>
      </c>
      <c r="Z37" s="30"/>
      <c r="AB37" s="30"/>
    </row>
    <row r="38" spans="1:28" ht="16.5">
      <c r="A38" s="1">
        <v>32</v>
      </c>
      <c r="B38" s="2">
        <v>592</v>
      </c>
      <c r="C38" s="3" t="s">
        <v>158</v>
      </c>
      <c r="D38" s="15">
        <v>23493</v>
      </c>
      <c r="E38" s="3" t="s">
        <v>159</v>
      </c>
      <c r="F38" s="3" t="s">
        <v>160</v>
      </c>
      <c r="G38" s="17">
        <v>37965</v>
      </c>
      <c r="H38" s="17">
        <v>37965</v>
      </c>
      <c r="I38" s="7">
        <v>39139</v>
      </c>
      <c r="J38" s="8">
        <f>IF(G38=$N$10,"",DAYS360(G38,I38)/30)</f>
        <v>38.53333333333333</v>
      </c>
      <c r="K38" s="8">
        <f>IF(H38=$N$10,"",DAYS360(H38,I38)/30)</f>
        <v>38.53333333333333</v>
      </c>
      <c r="L38" s="9">
        <f t="shared" si="1"/>
        <v>77.06666666666666</v>
      </c>
      <c r="M38" s="10" t="s">
        <v>0</v>
      </c>
      <c r="O38" s="12" t="s">
        <v>161</v>
      </c>
      <c r="Z38" s="30"/>
      <c r="AB38" s="30"/>
    </row>
    <row r="39" spans="1:28" ht="16.5">
      <c r="A39" s="1">
        <v>33</v>
      </c>
      <c r="B39" s="2">
        <v>390</v>
      </c>
      <c r="C39" s="3" t="s">
        <v>93</v>
      </c>
      <c r="D39" s="4">
        <v>21339</v>
      </c>
      <c r="E39" s="3" t="s">
        <v>94</v>
      </c>
      <c r="F39" s="3" t="s">
        <v>9</v>
      </c>
      <c r="G39" s="5">
        <v>37970</v>
      </c>
      <c r="H39" s="5">
        <v>37970</v>
      </c>
      <c r="I39" s="7">
        <v>39139</v>
      </c>
      <c r="J39" s="8">
        <f>IF(G39=$N$10,"",DAYS360(G39,I39)/30)</f>
        <v>38.36666666666667</v>
      </c>
      <c r="K39" s="8">
        <f>IF(H39=$N$10,"",DAYS360(H39,I39)/30)</f>
        <v>38.36666666666667</v>
      </c>
      <c r="L39" s="9">
        <f t="shared" si="1"/>
        <v>76.73333333333333</v>
      </c>
      <c r="M39" s="10" t="s">
        <v>0</v>
      </c>
      <c r="N39" s="11"/>
      <c r="O39" s="12" t="s">
        <v>95</v>
      </c>
      <c r="Z39" s="30"/>
      <c r="AB39" s="30"/>
    </row>
    <row r="40" spans="1:28" ht="16.5">
      <c r="A40" s="1">
        <v>34</v>
      </c>
      <c r="B40" s="2">
        <v>191</v>
      </c>
      <c r="C40" s="3" t="s">
        <v>28</v>
      </c>
      <c r="D40" s="4">
        <v>24094</v>
      </c>
      <c r="E40" s="3" t="s">
        <v>29</v>
      </c>
      <c r="F40" s="3" t="s">
        <v>30</v>
      </c>
      <c r="G40" s="18">
        <v>37972</v>
      </c>
      <c r="H40" s="18">
        <v>37972</v>
      </c>
      <c r="I40" s="7">
        <v>39139</v>
      </c>
      <c r="J40" s="8">
        <f>IF(G40=$N$10,"",DAYS360(G40,I40)/30)</f>
        <v>38.3</v>
      </c>
      <c r="K40" s="8">
        <f>IF(H40=$N$10,"",DAYS360(H40,I40)/30)</f>
        <v>38.3</v>
      </c>
      <c r="L40" s="9">
        <f t="shared" si="1"/>
        <v>76.6</v>
      </c>
      <c r="M40" s="10" t="s">
        <v>0</v>
      </c>
      <c r="N40" s="19"/>
      <c r="O40" s="12" t="s">
        <v>37</v>
      </c>
      <c r="Z40" s="30"/>
      <c r="AB40" s="30"/>
    </row>
    <row r="41" spans="1:28" ht="16.5">
      <c r="A41" s="1">
        <v>35</v>
      </c>
      <c r="B41" s="2">
        <v>64</v>
      </c>
      <c r="C41" s="3" t="s">
        <v>16</v>
      </c>
      <c r="D41" s="4">
        <v>23448</v>
      </c>
      <c r="E41" s="3" t="s">
        <v>17</v>
      </c>
      <c r="F41" s="3" t="s">
        <v>18</v>
      </c>
      <c r="G41" s="5">
        <v>37977</v>
      </c>
      <c r="H41" s="5">
        <v>37977</v>
      </c>
      <c r="I41" s="7">
        <v>39139</v>
      </c>
      <c r="J41" s="8">
        <f>IF(G41=$N$10,"",DAYS360(G41,I41)/30)</f>
        <v>38.13333333333333</v>
      </c>
      <c r="K41" s="8">
        <f>IF(H41=$N$10,"",DAYS360(H41,I41)/30)</f>
        <v>38.13333333333333</v>
      </c>
      <c r="L41" s="9">
        <f t="shared" si="1"/>
        <v>76.26666666666667</v>
      </c>
      <c r="M41" s="10" t="s">
        <v>0</v>
      </c>
      <c r="N41" s="11"/>
      <c r="O41" s="12" t="s">
        <v>19</v>
      </c>
      <c r="Z41" s="30"/>
      <c r="AB41" s="30"/>
    </row>
    <row r="42" spans="1:28" ht="16.5">
      <c r="A42" s="1">
        <v>36</v>
      </c>
      <c r="B42" s="2">
        <v>597</v>
      </c>
      <c r="C42" s="3" t="s">
        <v>176</v>
      </c>
      <c r="D42" s="15">
        <v>22891</v>
      </c>
      <c r="E42" s="3" t="s">
        <v>177</v>
      </c>
      <c r="F42" s="3" t="s">
        <v>178</v>
      </c>
      <c r="G42" s="15">
        <v>38022</v>
      </c>
      <c r="H42" s="15">
        <v>38022</v>
      </c>
      <c r="I42" s="7">
        <v>39139</v>
      </c>
      <c r="J42" s="8">
        <f>IF(G42=$N$10,"",DAYS360(G42,I42)/30)</f>
        <v>36.7</v>
      </c>
      <c r="K42" s="8">
        <f>IF(H42=$N$10,"",DAYS360(H42,I42)/30)</f>
        <v>36.7</v>
      </c>
      <c r="L42" s="9">
        <f t="shared" si="1"/>
        <v>73.4</v>
      </c>
      <c r="M42" s="10" t="s">
        <v>0</v>
      </c>
      <c r="O42" s="12" t="s">
        <v>50</v>
      </c>
      <c r="Z42" s="30"/>
      <c r="AB42" s="30"/>
    </row>
    <row r="43" spans="1:28" ht="16.5">
      <c r="A43" s="1">
        <v>37</v>
      </c>
      <c r="B43" s="2">
        <v>31</v>
      </c>
      <c r="C43" s="3" t="s">
        <v>24</v>
      </c>
      <c r="D43" s="4">
        <v>19555</v>
      </c>
      <c r="E43" s="10" t="s">
        <v>25</v>
      </c>
      <c r="F43" s="3" t="s">
        <v>26</v>
      </c>
      <c r="G43" s="5">
        <v>38033</v>
      </c>
      <c r="H43" s="5">
        <v>38033</v>
      </c>
      <c r="I43" s="7">
        <v>39139</v>
      </c>
      <c r="J43" s="8">
        <f>IF(G43=$N$10,"",DAYS360(G43,I43)/30)</f>
        <v>36.333333333333336</v>
      </c>
      <c r="K43" s="8">
        <f>IF(H43=$N$10,"",DAYS360(H43,I43)/30)</f>
        <v>36.333333333333336</v>
      </c>
      <c r="L43" s="9">
        <f t="shared" si="1"/>
        <v>72.66666666666667</v>
      </c>
      <c r="M43" s="10" t="s">
        <v>0</v>
      </c>
      <c r="N43" s="11"/>
      <c r="O43" s="12" t="s">
        <v>27</v>
      </c>
      <c r="Z43" s="30"/>
      <c r="AB43" s="30"/>
    </row>
    <row r="44" spans="1:28" ht="16.5">
      <c r="A44" s="1">
        <v>38</v>
      </c>
      <c r="B44" s="2">
        <v>590</v>
      </c>
      <c r="C44" s="3" t="s">
        <v>152</v>
      </c>
      <c r="D44" s="4">
        <v>22186</v>
      </c>
      <c r="E44" s="3" t="s">
        <v>79</v>
      </c>
      <c r="F44" s="3" t="s">
        <v>80</v>
      </c>
      <c r="G44" s="5">
        <v>38036</v>
      </c>
      <c r="H44" s="5">
        <v>38036</v>
      </c>
      <c r="I44" s="7">
        <v>39139</v>
      </c>
      <c r="J44" s="8">
        <f>IF(G44=$N$10,"",DAYS360(G44,I44)/30)</f>
        <v>36.233333333333334</v>
      </c>
      <c r="K44" s="8">
        <f>IF(H44=$N$10,"",DAYS360(H44,I44)/30)</f>
        <v>36.233333333333334</v>
      </c>
      <c r="L44" s="9">
        <f t="shared" si="1"/>
        <v>72.46666666666667</v>
      </c>
      <c r="M44" s="10" t="s">
        <v>0</v>
      </c>
      <c r="N44" s="19"/>
      <c r="O44" s="12" t="s">
        <v>153</v>
      </c>
      <c r="Z44" s="30"/>
      <c r="AB44" s="30"/>
    </row>
    <row r="45" spans="1:28" ht="16.5" customHeight="1">
      <c r="A45" s="1">
        <v>39</v>
      </c>
      <c r="B45" s="2">
        <v>409</v>
      </c>
      <c r="C45" s="3" t="s">
        <v>107</v>
      </c>
      <c r="D45" s="4">
        <v>24593</v>
      </c>
      <c r="E45" s="3" t="s">
        <v>108</v>
      </c>
      <c r="F45" s="3" t="s">
        <v>109</v>
      </c>
      <c r="G45" s="5">
        <v>37970</v>
      </c>
      <c r="H45" s="5">
        <v>38141</v>
      </c>
      <c r="I45" s="7">
        <v>39139</v>
      </c>
      <c r="J45" s="8">
        <f>IF(G45=$N$10,"",DAYS360(G45,I45)/30)</f>
        <v>38.36666666666667</v>
      </c>
      <c r="K45" s="8">
        <f>IF(H45=$N$10,"",DAYS360(H45,I45)/30)</f>
        <v>32.766666666666666</v>
      </c>
      <c r="L45" s="9">
        <f t="shared" si="1"/>
        <v>71.13333333333333</v>
      </c>
      <c r="M45" s="10" t="s">
        <v>0</v>
      </c>
      <c r="N45" s="11"/>
      <c r="O45" s="12" t="s">
        <v>27</v>
      </c>
      <c r="V45" s="14"/>
      <c r="W45" s="14"/>
      <c r="Z45" s="30"/>
      <c r="AB45" s="30"/>
    </row>
    <row r="46" spans="1:28" ht="16.5">
      <c r="A46" s="1">
        <v>40</v>
      </c>
      <c r="B46" s="2">
        <v>591</v>
      </c>
      <c r="C46" s="3" t="s">
        <v>154</v>
      </c>
      <c r="D46" s="4">
        <v>23478</v>
      </c>
      <c r="E46" s="3" t="s">
        <v>155</v>
      </c>
      <c r="F46" s="3" t="s">
        <v>156</v>
      </c>
      <c r="G46" s="5">
        <v>38062</v>
      </c>
      <c r="H46" s="5">
        <v>38062</v>
      </c>
      <c r="I46" s="7">
        <v>39139</v>
      </c>
      <c r="J46" s="8">
        <f>IF(G46=$N$10,"",DAYS360(G46,I46)/30)</f>
        <v>35.333333333333336</v>
      </c>
      <c r="K46" s="8">
        <f>IF(H46=$N$10,"",DAYS360(H46,I46)/30)</f>
        <v>35.333333333333336</v>
      </c>
      <c r="L46" s="9">
        <f t="shared" si="1"/>
        <v>70.66666666666667</v>
      </c>
      <c r="M46" s="10" t="s">
        <v>0</v>
      </c>
      <c r="N46" s="11"/>
      <c r="O46" s="12" t="s">
        <v>157</v>
      </c>
      <c r="Z46" s="30"/>
      <c r="AB46" s="30"/>
    </row>
    <row r="47" spans="1:28" ht="16.5">
      <c r="A47" s="1">
        <v>41</v>
      </c>
      <c r="B47" s="2">
        <v>561</v>
      </c>
      <c r="C47" s="3" t="s">
        <v>141</v>
      </c>
      <c r="D47" s="4">
        <v>23163</v>
      </c>
      <c r="E47" s="3" t="s">
        <v>142</v>
      </c>
      <c r="F47" s="3" t="s">
        <v>143</v>
      </c>
      <c r="G47" s="5">
        <v>38069</v>
      </c>
      <c r="H47" s="5">
        <v>38069</v>
      </c>
      <c r="I47" s="7">
        <v>39139</v>
      </c>
      <c r="J47" s="8">
        <f>IF(G47=$N$10,"",DAYS360(G47,I47)/30)</f>
        <v>35.1</v>
      </c>
      <c r="K47" s="8">
        <f>IF(H47=$N$10,"",DAYS360(H47,I47)/30)</f>
        <v>35.1</v>
      </c>
      <c r="L47" s="9">
        <f t="shared" si="1"/>
        <v>70.2</v>
      </c>
      <c r="M47" s="10" t="s">
        <v>0</v>
      </c>
      <c r="N47" s="11"/>
      <c r="O47" s="12" t="s">
        <v>144</v>
      </c>
      <c r="Z47" s="30"/>
      <c r="AB47" s="30"/>
    </row>
    <row r="48" spans="1:28" ht="16.5">
      <c r="A48" s="1">
        <v>42</v>
      </c>
      <c r="B48" s="2">
        <v>371</v>
      </c>
      <c r="C48" s="3" t="s">
        <v>78</v>
      </c>
      <c r="D48" s="4">
        <v>22652</v>
      </c>
      <c r="E48" s="3" t="s">
        <v>79</v>
      </c>
      <c r="F48" s="3" t="s">
        <v>80</v>
      </c>
      <c r="G48" s="5">
        <v>37865</v>
      </c>
      <c r="H48" s="5">
        <v>38254</v>
      </c>
      <c r="I48" s="7">
        <v>39139</v>
      </c>
      <c r="J48" s="8">
        <v>41</v>
      </c>
      <c r="K48" s="8">
        <f>IF(H48=$N$10,"",DAYS360(H48,I48)/30)</f>
        <v>29.066666666666666</v>
      </c>
      <c r="L48" s="9">
        <f t="shared" si="1"/>
        <v>70.06666666666666</v>
      </c>
      <c r="M48" s="10" t="s">
        <v>0</v>
      </c>
      <c r="N48" s="11"/>
      <c r="O48" s="12" t="s">
        <v>61</v>
      </c>
      <c r="Z48" s="30"/>
      <c r="AB48" s="30"/>
    </row>
    <row r="49" spans="1:28" ht="16.5">
      <c r="A49" s="1">
        <v>43</v>
      </c>
      <c r="B49" s="2">
        <v>385</v>
      </c>
      <c r="C49" s="3" t="s">
        <v>89</v>
      </c>
      <c r="D49" s="4">
        <v>22083</v>
      </c>
      <c r="E49" s="3" t="s">
        <v>90</v>
      </c>
      <c r="F49" s="3" t="s">
        <v>91</v>
      </c>
      <c r="G49" s="5">
        <v>38117</v>
      </c>
      <c r="H49" s="5">
        <v>38117</v>
      </c>
      <c r="I49" s="7">
        <v>39139</v>
      </c>
      <c r="J49" s="8">
        <f>IF(G49=$N$10,"",DAYS360(G49,I49)/30)</f>
        <v>33.53333333333333</v>
      </c>
      <c r="K49" s="8">
        <f>IF(H49=$N$10,"",DAYS360(H49,I49)/30)</f>
        <v>33.53333333333333</v>
      </c>
      <c r="L49" s="9">
        <f t="shared" si="1"/>
        <v>67.06666666666666</v>
      </c>
      <c r="M49" s="10" t="s">
        <v>0</v>
      </c>
      <c r="N49" s="11"/>
      <c r="O49" s="12" t="s">
        <v>92</v>
      </c>
      <c r="Z49" s="30"/>
      <c r="AB49" s="30"/>
    </row>
    <row r="50" spans="1:28" ht="16.5">
      <c r="A50" s="1">
        <v>44</v>
      </c>
      <c r="B50" s="2">
        <v>595</v>
      </c>
      <c r="C50" s="3" t="s">
        <v>169</v>
      </c>
      <c r="D50" s="15">
        <v>21624</v>
      </c>
      <c r="E50" s="3" t="s">
        <v>170</v>
      </c>
      <c r="F50" s="3" t="s">
        <v>171</v>
      </c>
      <c r="G50" s="5">
        <v>38122</v>
      </c>
      <c r="H50" s="5">
        <v>38122</v>
      </c>
      <c r="I50" s="7">
        <v>39139</v>
      </c>
      <c r="J50" s="8">
        <f>IF(G50=$N$10,"",DAYS360(G50,I50)/30)</f>
        <v>33.36666666666667</v>
      </c>
      <c r="K50" s="8">
        <f>IF(H50=$N$10,"",DAYS360(H50,I50)/30)</f>
        <v>33.36666666666667</v>
      </c>
      <c r="L50" s="9">
        <f t="shared" si="1"/>
        <v>66.73333333333333</v>
      </c>
      <c r="M50" s="10" t="s">
        <v>0</v>
      </c>
      <c r="O50" s="12" t="s">
        <v>7</v>
      </c>
      <c r="Z50" s="30"/>
      <c r="AB50" s="30"/>
    </row>
    <row r="51" spans="1:28" ht="16.5">
      <c r="A51" s="1">
        <v>45</v>
      </c>
      <c r="B51" s="2">
        <v>420</v>
      </c>
      <c r="C51" s="3" t="s">
        <v>110</v>
      </c>
      <c r="D51" s="4">
        <v>21002</v>
      </c>
      <c r="E51" s="3" t="s">
        <v>111</v>
      </c>
      <c r="F51" s="3" t="s">
        <v>112</v>
      </c>
      <c r="G51" s="5">
        <v>38139</v>
      </c>
      <c r="H51" s="5">
        <v>38139</v>
      </c>
      <c r="I51" s="7">
        <v>39139</v>
      </c>
      <c r="J51" s="8">
        <f>IF(G51=$N$10,"",DAYS360(G51,I51)/30)</f>
        <v>32.833333333333336</v>
      </c>
      <c r="K51" s="8">
        <f>IF(H51=$N$10,"",DAYS360(H51,I51)/30)</f>
        <v>32.833333333333336</v>
      </c>
      <c r="L51" s="9">
        <f t="shared" si="1"/>
        <v>65.66666666666667</v>
      </c>
      <c r="M51" s="10" t="s">
        <v>0</v>
      </c>
      <c r="N51" s="11"/>
      <c r="O51" s="12" t="s">
        <v>113</v>
      </c>
      <c r="Z51" s="30"/>
      <c r="AB51" s="30"/>
    </row>
    <row r="52" spans="1:28" ht="16.5">
      <c r="A52" s="1">
        <v>46</v>
      </c>
      <c r="B52" s="29">
        <v>152</v>
      </c>
      <c r="C52" s="3" t="s">
        <v>210</v>
      </c>
      <c r="D52" s="4">
        <v>23331</v>
      </c>
      <c r="E52" s="10" t="s">
        <v>211</v>
      </c>
      <c r="F52" s="3" t="s">
        <v>212</v>
      </c>
      <c r="G52" s="5">
        <v>38149</v>
      </c>
      <c r="H52" s="5">
        <v>38149</v>
      </c>
      <c r="I52" s="7">
        <v>39139</v>
      </c>
      <c r="J52" s="8">
        <f>IF(G52=$N$10,"",DAYS360(G52,I52)/30)</f>
        <v>32.5</v>
      </c>
      <c r="K52" s="8">
        <f>IF(H52=$N$10,"",DAYS360(H52,I52)/30)</f>
        <v>32.5</v>
      </c>
      <c r="L52" s="9">
        <f t="shared" si="1"/>
        <v>65</v>
      </c>
      <c r="M52" s="10" t="s">
        <v>0</v>
      </c>
      <c r="O52" s="12" t="s">
        <v>213</v>
      </c>
      <c r="Z52" s="30"/>
      <c r="AB52" s="30"/>
    </row>
    <row r="53" spans="1:28" ht="16.5" customHeight="1">
      <c r="A53" s="1">
        <v>47</v>
      </c>
      <c r="B53" s="2">
        <v>477</v>
      </c>
      <c r="C53" s="3" t="s">
        <v>124</v>
      </c>
      <c r="D53" s="15">
        <v>22688</v>
      </c>
      <c r="E53" s="3" t="s">
        <v>125</v>
      </c>
      <c r="F53" s="3" t="s">
        <v>126</v>
      </c>
      <c r="G53" s="5">
        <v>38152</v>
      </c>
      <c r="H53" s="5">
        <v>38152</v>
      </c>
      <c r="I53" s="7">
        <v>39139</v>
      </c>
      <c r="J53" s="8">
        <f>IF(G53=$N$10,"",DAYS360(G53,I53)/30)</f>
        <v>32.4</v>
      </c>
      <c r="K53" s="8">
        <f>IF(H53=$N$10,"",DAYS360(H53,I53)/30)</f>
        <v>32.4</v>
      </c>
      <c r="L53" s="9">
        <f>J53+K53</f>
        <v>64.8</v>
      </c>
      <c r="M53" s="10" t="s">
        <v>0</v>
      </c>
      <c r="O53" s="12" t="s">
        <v>7</v>
      </c>
      <c r="R53" s="14"/>
      <c r="S53" s="14"/>
      <c r="T53" s="14"/>
      <c r="Z53" s="30"/>
      <c r="AB53" s="30"/>
    </row>
    <row r="54" spans="1:28" ht="16.5">
      <c r="A54" s="1">
        <v>48</v>
      </c>
      <c r="B54" s="2">
        <v>600</v>
      </c>
      <c r="C54" s="3" t="s">
        <v>225</v>
      </c>
      <c r="D54" s="15">
        <v>22351</v>
      </c>
      <c r="E54" s="3" t="s">
        <v>183</v>
      </c>
      <c r="F54" s="3" t="s">
        <v>184</v>
      </c>
      <c r="G54" s="15">
        <v>38154</v>
      </c>
      <c r="H54" s="15">
        <v>38154</v>
      </c>
      <c r="I54" s="7">
        <v>39139</v>
      </c>
      <c r="J54" s="8">
        <f>IF(G54=$N$10,"",DAYS360(G54,I54)/30)</f>
        <v>32.333333333333336</v>
      </c>
      <c r="K54" s="8">
        <f>IF(H54=$N$10,"",DAYS360(H54,I54)/30)</f>
        <v>32.333333333333336</v>
      </c>
      <c r="L54" s="9">
        <f t="shared" si="1"/>
        <v>64.66666666666667</v>
      </c>
      <c r="M54" s="10" t="s">
        <v>0</v>
      </c>
      <c r="O54" s="12" t="s">
        <v>185</v>
      </c>
      <c r="Z54" s="30"/>
      <c r="AB54" s="30"/>
    </row>
    <row r="55" spans="1:28" ht="23.25" customHeight="1">
      <c r="A55" s="32" t="s">
        <v>192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11"/>
      <c r="O55" s="12"/>
      <c r="Z55" s="30"/>
      <c r="AB55" s="30"/>
    </row>
    <row r="56" spans="1:28" ht="23.25" customHeight="1">
      <c r="A56" s="33" t="s">
        <v>193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11"/>
      <c r="O56" s="12"/>
      <c r="Z56" s="30"/>
      <c r="AB56" s="30"/>
    </row>
    <row r="57" spans="1:28" ht="66" customHeight="1">
      <c r="A57" s="23" t="s">
        <v>194</v>
      </c>
      <c r="B57" s="24" t="s">
        <v>195</v>
      </c>
      <c r="C57" s="23" t="s">
        <v>196</v>
      </c>
      <c r="D57" s="25" t="s">
        <v>197</v>
      </c>
      <c r="E57" s="23" t="s">
        <v>198</v>
      </c>
      <c r="F57" s="23" t="s">
        <v>199</v>
      </c>
      <c r="G57" s="23" t="s">
        <v>200</v>
      </c>
      <c r="H57" s="23" t="s">
        <v>201</v>
      </c>
      <c r="I57" s="26" t="s">
        <v>205</v>
      </c>
      <c r="J57" s="26" t="s">
        <v>206</v>
      </c>
      <c r="K57" s="26" t="s">
        <v>207</v>
      </c>
      <c r="L57" s="27" t="s">
        <v>238</v>
      </c>
      <c r="M57" s="28" t="s">
        <v>208</v>
      </c>
      <c r="N57" s="11"/>
      <c r="O57" s="34" t="s">
        <v>209</v>
      </c>
      <c r="P57" s="34"/>
      <c r="Q57" s="34"/>
      <c r="R57" s="34"/>
      <c r="S57" s="34"/>
      <c r="Z57" s="30"/>
      <c r="AB57" s="30"/>
    </row>
    <row r="58" spans="1:28" ht="16.5" customHeight="1">
      <c r="A58" s="1">
        <v>49</v>
      </c>
      <c r="B58" s="2">
        <v>302</v>
      </c>
      <c r="C58" s="3" t="s">
        <v>65</v>
      </c>
      <c r="D58" s="4">
        <v>20912</v>
      </c>
      <c r="E58" s="3" t="s">
        <v>66</v>
      </c>
      <c r="F58" s="3" t="s">
        <v>49</v>
      </c>
      <c r="G58" s="5">
        <v>38225</v>
      </c>
      <c r="H58" s="5">
        <v>38225</v>
      </c>
      <c r="I58" s="7">
        <v>39139</v>
      </c>
      <c r="J58" s="8">
        <f>IF(G58=$N$10,"",DAYS360(G58,I58)/30)</f>
        <v>30</v>
      </c>
      <c r="K58" s="8">
        <f>IF(H58=$N$10,"",DAYS360(H58,I58)/30)</f>
        <v>30</v>
      </c>
      <c r="L58" s="9">
        <f>J58+K58</f>
        <v>60</v>
      </c>
      <c r="M58" s="10" t="s">
        <v>0</v>
      </c>
      <c r="N58" s="11"/>
      <c r="O58" s="12" t="s">
        <v>67</v>
      </c>
      <c r="Z58" s="30"/>
      <c r="AB58" s="30"/>
    </row>
    <row r="59" spans="1:28" ht="16.5" customHeight="1">
      <c r="A59" s="1">
        <v>50</v>
      </c>
      <c r="B59" s="2">
        <v>493</v>
      </c>
      <c r="C59" s="3" t="s">
        <v>127</v>
      </c>
      <c r="D59" s="4">
        <v>20628</v>
      </c>
      <c r="E59" s="10" t="s">
        <v>128</v>
      </c>
      <c r="F59" s="3" t="s">
        <v>129</v>
      </c>
      <c r="G59" s="5">
        <v>38229</v>
      </c>
      <c r="H59" s="5">
        <v>38229</v>
      </c>
      <c r="I59" s="7">
        <v>39139</v>
      </c>
      <c r="J59" s="8">
        <f>IF(G59=$N$10,"",DAYS360(G59,I59)/30)</f>
        <v>29.866666666666667</v>
      </c>
      <c r="K59" s="8">
        <f>IF(H59=$N$10,"",DAYS360(H59,I59)/30)</f>
        <v>29.866666666666667</v>
      </c>
      <c r="L59" s="9">
        <f>J59+K59</f>
        <v>59.733333333333334</v>
      </c>
      <c r="M59" s="10" t="s">
        <v>0</v>
      </c>
      <c r="N59" s="11"/>
      <c r="O59" s="12" t="s">
        <v>130</v>
      </c>
      <c r="Z59" s="30"/>
      <c r="AB59" s="30"/>
    </row>
    <row r="60" spans="1:28" ht="16.5">
      <c r="A60" s="1">
        <v>51</v>
      </c>
      <c r="B60" s="2">
        <v>283</v>
      </c>
      <c r="C60" s="3" t="s">
        <v>59</v>
      </c>
      <c r="D60" s="4">
        <v>22262</v>
      </c>
      <c r="E60" s="3" t="s">
        <v>60</v>
      </c>
      <c r="F60" s="3" t="s">
        <v>49</v>
      </c>
      <c r="G60" s="5">
        <v>38243</v>
      </c>
      <c r="H60" s="5">
        <v>38243</v>
      </c>
      <c r="I60" s="7">
        <v>39139</v>
      </c>
      <c r="J60" s="8">
        <f>IF(G60=$N$10,"",DAYS360(G60,I60)/30)</f>
        <v>29.433333333333334</v>
      </c>
      <c r="K60" s="8">
        <f>IF(H60=$N$10,"",DAYS360(H60,I60)/30)</f>
        <v>29.433333333333334</v>
      </c>
      <c r="L60" s="9">
        <f>J60+K60</f>
        <v>58.86666666666667</v>
      </c>
      <c r="M60" s="10" t="s">
        <v>0</v>
      </c>
      <c r="N60" s="11"/>
      <c r="O60" s="12" t="s">
        <v>61</v>
      </c>
      <c r="Z60" s="30"/>
      <c r="AB60" s="30"/>
    </row>
    <row r="61" spans="1:28" ht="16.5">
      <c r="A61" s="1">
        <v>52</v>
      </c>
      <c r="B61" s="2">
        <v>203</v>
      </c>
      <c r="C61" s="3" t="s">
        <v>51</v>
      </c>
      <c r="D61" s="4">
        <v>23736</v>
      </c>
      <c r="E61" s="10" t="s">
        <v>52</v>
      </c>
      <c r="F61" s="3" t="s">
        <v>53</v>
      </c>
      <c r="G61" s="5">
        <v>38271</v>
      </c>
      <c r="H61" s="5">
        <v>38271</v>
      </c>
      <c r="I61" s="7">
        <v>39139</v>
      </c>
      <c r="J61" s="8">
        <f>IF(G61=$N$10,"",DAYS360(G61,I61)/30)</f>
        <v>28.5</v>
      </c>
      <c r="K61" s="8">
        <f>IF(H61=$N$10,"",DAYS360(H61,I61)/30)</f>
        <v>28.5</v>
      </c>
      <c r="L61" s="9">
        <f>J61+K61</f>
        <v>57</v>
      </c>
      <c r="M61" s="10" t="s">
        <v>0</v>
      </c>
      <c r="O61" s="12" t="s">
        <v>54</v>
      </c>
      <c r="Z61" s="30"/>
      <c r="AB61" s="30"/>
    </row>
    <row r="62" spans="1:28" ht="21" customHeight="1">
      <c r="A62" s="1">
        <v>53</v>
      </c>
      <c r="B62" s="2">
        <v>379</v>
      </c>
      <c r="C62" s="3" t="s">
        <v>85</v>
      </c>
      <c r="D62" s="15">
        <v>23394</v>
      </c>
      <c r="E62" s="16" t="s">
        <v>86</v>
      </c>
      <c r="F62" s="3" t="s">
        <v>87</v>
      </c>
      <c r="H62" s="17">
        <v>37473</v>
      </c>
      <c r="I62" s="7">
        <v>39139</v>
      </c>
      <c r="J62" s="8">
        <f>IF(G62=$N$10,"",DAYS360(G62,I62)/30)</f>
      </c>
      <c r="K62" s="8">
        <f>IF(H62=$N$10,"",DAYS360(H62,I62)/30)</f>
        <v>54.7</v>
      </c>
      <c r="L62" s="9">
        <f>K62</f>
        <v>54.7</v>
      </c>
      <c r="M62" s="10" t="s">
        <v>88</v>
      </c>
      <c r="O62" s="20" t="s">
        <v>7</v>
      </c>
      <c r="Z62" s="30"/>
      <c r="AB62" s="30"/>
    </row>
    <row r="63" spans="1:28" ht="16.5">
      <c r="A63" s="1">
        <v>54</v>
      </c>
      <c r="B63" s="2">
        <v>620</v>
      </c>
      <c r="C63" s="3" t="s">
        <v>227</v>
      </c>
      <c r="D63" s="4">
        <v>20892</v>
      </c>
      <c r="E63" s="3" t="s">
        <v>228</v>
      </c>
      <c r="F63" s="3" t="s">
        <v>229</v>
      </c>
      <c r="G63" s="5"/>
      <c r="H63" s="5">
        <v>37487</v>
      </c>
      <c r="I63" s="7">
        <v>39139</v>
      </c>
      <c r="J63" s="8">
        <f>IF(G63=$N$10,"",DAYS360(G63,I63)/30)</f>
      </c>
      <c r="K63" s="8">
        <f>IF(H63=$N$10,"",DAYS360(H63,I63)/30)</f>
        <v>54.233333333333334</v>
      </c>
      <c r="L63" s="9">
        <f>K63</f>
        <v>54.233333333333334</v>
      </c>
      <c r="M63" s="10" t="s">
        <v>221</v>
      </c>
      <c r="N63" s="11"/>
      <c r="O63" s="12" t="s">
        <v>10</v>
      </c>
      <c r="Z63" s="30"/>
      <c r="AB63" s="30"/>
    </row>
    <row r="64" spans="1:28" ht="16.5">
      <c r="A64" s="1">
        <v>55</v>
      </c>
      <c r="B64" s="2">
        <v>514</v>
      </c>
      <c r="C64" s="3" t="s">
        <v>134</v>
      </c>
      <c r="D64" s="4">
        <v>23837</v>
      </c>
      <c r="E64" s="3" t="s">
        <v>135</v>
      </c>
      <c r="F64" s="3" t="s">
        <v>136</v>
      </c>
      <c r="G64" s="5">
        <v>38330</v>
      </c>
      <c r="H64" s="5">
        <v>38330</v>
      </c>
      <c r="I64" s="7">
        <v>39139</v>
      </c>
      <c r="J64" s="8">
        <f>IF(G64=$N$10,"",DAYS360(G64,I64)/30)</f>
        <v>26.566666666666666</v>
      </c>
      <c r="K64" s="8">
        <f>IF(H64=$N$10,"",DAYS360(H64,I64)/30)</f>
        <v>26.566666666666666</v>
      </c>
      <c r="L64" s="9">
        <f aca="true" t="shared" si="2" ref="L64:L69">J64+K64</f>
        <v>53.13333333333333</v>
      </c>
      <c r="M64" s="10" t="s">
        <v>0</v>
      </c>
      <c r="N64" s="11"/>
      <c r="O64" s="12" t="s">
        <v>226</v>
      </c>
      <c r="Z64" s="30"/>
      <c r="AB64" s="30"/>
    </row>
    <row r="65" spans="1:28" ht="16.5">
      <c r="A65" s="1">
        <v>56</v>
      </c>
      <c r="B65" s="2">
        <v>601</v>
      </c>
      <c r="C65" s="3" t="s">
        <v>186</v>
      </c>
      <c r="D65" s="15">
        <v>22994</v>
      </c>
      <c r="E65" s="3" t="s">
        <v>187</v>
      </c>
      <c r="F65" s="3" t="s">
        <v>188</v>
      </c>
      <c r="G65" s="15">
        <v>38343</v>
      </c>
      <c r="H65" s="15">
        <v>38343</v>
      </c>
      <c r="I65" s="7">
        <v>39139</v>
      </c>
      <c r="J65" s="8">
        <f>IF(G65=$N$10,"",DAYS360(G65,I65)/30)</f>
        <v>26.133333333333333</v>
      </c>
      <c r="K65" s="8">
        <f>IF(H65=$N$10,"",DAYS360(H65,I65)/30)</f>
        <v>26.133333333333333</v>
      </c>
      <c r="L65" s="9">
        <f t="shared" si="2"/>
        <v>52.266666666666666</v>
      </c>
      <c r="M65" s="10" t="s">
        <v>0</v>
      </c>
      <c r="O65" s="12" t="s">
        <v>38</v>
      </c>
      <c r="Z65" s="30"/>
      <c r="AB65" s="30"/>
    </row>
    <row r="66" spans="1:28" ht="16.5">
      <c r="A66" s="1">
        <v>57</v>
      </c>
      <c r="B66" s="2">
        <v>498</v>
      </c>
      <c r="C66" s="3" t="s">
        <v>140</v>
      </c>
      <c r="D66" s="4">
        <v>21870</v>
      </c>
      <c r="E66" s="3" t="s">
        <v>131</v>
      </c>
      <c r="F66" s="3" t="s">
        <v>132</v>
      </c>
      <c r="G66" s="5">
        <v>38344</v>
      </c>
      <c r="H66" s="5">
        <v>38344</v>
      </c>
      <c r="I66" s="7">
        <v>39139</v>
      </c>
      <c r="J66" s="8">
        <f>IF(G66=$N$10,"",DAYS360(G66,I66)/30)</f>
        <v>26.1</v>
      </c>
      <c r="K66" s="8">
        <f>IF(H66=$N$10,"",DAYS360(H66,I66)/30)</f>
        <v>26.1</v>
      </c>
      <c r="L66" s="9">
        <f t="shared" si="2"/>
        <v>52.2</v>
      </c>
      <c r="M66" s="10" t="s">
        <v>0</v>
      </c>
      <c r="N66" s="22"/>
      <c r="O66" s="12" t="s">
        <v>133</v>
      </c>
      <c r="Z66" s="30"/>
      <c r="AB66" s="30"/>
    </row>
    <row r="67" spans="1:28" ht="16.5">
      <c r="A67" s="1">
        <v>58</v>
      </c>
      <c r="B67" s="2">
        <v>602</v>
      </c>
      <c r="C67" s="3" t="s">
        <v>189</v>
      </c>
      <c r="D67" s="15">
        <v>22324</v>
      </c>
      <c r="E67" s="3" t="s">
        <v>190</v>
      </c>
      <c r="F67" s="3" t="s">
        <v>191</v>
      </c>
      <c r="G67" s="15">
        <v>38384</v>
      </c>
      <c r="H67" s="15">
        <v>38384</v>
      </c>
      <c r="I67" s="7">
        <v>39139</v>
      </c>
      <c r="J67" s="8">
        <f>IF(G67=$N$10,"",DAYS360(G67,I67)/30)</f>
        <v>24.833333333333332</v>
      </c>
      <c r="K67" s="8">
        <f>IF(H67=$N$10,"",DAYS360(H67,I67)/30)</f>
        <v>24.833333333333332</v>
      </c>
      <c r="L67" s="9">
        <f t="shared" si="2"/>
        <v>49.666666666666664</v>
      </c>
      <c r="M67" s="10" t="s">
        <v>0</v>
      </c>
      <c r="O67" s="12" t="s">
        <v>50</v>
      </c>
      <c r="Z67" s="30"/>
      <c r="AB67" s="30"/>
    </row>
    <row r="68" spans="1:28" ht="16.5">
      <c r="A68" s="1">
        <v>59</v>
      </c>
      <c r="B68" s="2">
        <v>593</v>
      </c>
      <c r="C68" s="3" t="s">
        <v>162</v>
      </c>
      <c r="D68" s="4">
        <v>24285</v>
      </c>
      <c r="E68" s="10" t="s">
        <v>163</v>
      </c>
      <c r="F68" s="3" t="s">
        <v>164</v>
      </c>
      <c r="G68" s="5">
        <v>38387</v>
      </c>
      <c r="H68" s="5">
        <v>38387</v>
      </c>
      <c r="I68" s="7">
        <v>39139</v>
      </c>
      <c r="J68" s="8">
        <f>IF(G68=$N$10,"",DAYS360(G68,I68)/30)</f>
        <v>24.733333333333334</v>
      </c>
      <c r="K68" s="8">
        <f>IF(H68=$N$10,"",DAYS360(H68,I68)/30)</f>
        <v>24.733333333333334</v>
      </c>
      <c r="L68" s="9">
        <f t="shared" si="2"/>
        <v>49.46666666666667</v>
      </c>
      <c r="M68" s="10" t="s">
        <v>0</v>
      </c>
      <c r="O68" s="12" t="s">
        <v>165</v>
      </c>
      <c r="Z68" s="30"/>
      <c r="AB68" s="30"/>
    </row>
    <row r="69" spans="1:28" ht="16.5">
      <c r="A69" s="1">
        <v>60</v>
      </c>
      <c r="B69" s="29">
        <v>358</v>
      </c>
      <c r="C69" s="3" t="s">
        <v>237</v>
      </c>
      <c r="D69" s="4">
        <v>20829</v>
      </c>
      <c r="E69" s="10" t="s">
        <v>214</v>
      </c>
      <c r="F69" s="3" t="s">
        <v>215</v>
      </c>
      <c r="G69" s="5">
        <v>38398</v>
      </c>
      <c r="H69" s="5">
        <v>38398</v>
      </c>
      <c r="I69" s="7">
        <v>39139</v>
      </c>
      <c r="J69" s="8">
        <f>IF(G69=$N$10,"",DAYS360(G69,I69)/30)</f>
        <v>24.366666666666667</v>
      </c>
      <c r="K69" s="8">
        <f>IF(H69=$N$10,"",DAYS360(H69,I69)/30)</f>
        <v>24.366666666666667</v>
      </c>
      <c r="L69" s="9">
        <f t="shared" si="2"/>
        <v>48.733333333333334</v>
      </c>
      <c r="M69" s="10" t="s">
        <v>0</v>
      </c>
      <c r="O69" s="12" t="s">
        <v>27</v>
      </c>
      <c r="Z69" s="30"/>
      <c r="AB69" s="30"/>
    </row>
    <row r="70" ht="16.5">
      <c r="AB70" s="30"/>
    </row>
    <row r="71" ht="16.5">
      <c r="AB71" s="30"/>
    </row>
    <row r="72" ht="16.5">
      <c r="AB72" s="30"/>
    </row>
    <row r="73" ht="16.5">
      <c r="AB73" s="30"/>
    </row>
    <row r="74" ht="16.5">
      <c r="AB74" s="30"/>
    </row>
    <row r="75" ht="16.5">
      <c r="AB75" s="30"/>
    </row>
    <row r="76" ht="16.5">
      <c r="AB76" s="30"/>
    </row>
    <row r="77" ht="16.5">
      <c r="AB77" s="30"/>
    </row>
    <row r="78" ht="16.5">
      <c r="AB78" s="30"/>
    </row>
    <row r="79" ht="16.5">
      <c r="AB79" s="30"/>
    </row>
  </sheetData>
  <mergeCells count="9">
    <mergeCell ref="O57:S57"/>
    <mergeCell ref="A55:M55"/>
    <mergeCell ref="A56:M56"/>
    <mergeCell ref="O3:S3"/>
    <mergeCell ref="O30:S30"/>
    <mergeCell ref="A1:M1"/>
    <mergeCell ref="A2:M2"/>
    <mergeCell ref="A28:M28"/>
    <mergeCell ref="A29:M29"/>
  </mergeCells>
  <printOptions/>
  <pageMargins left="0.1968503937007874" right="0.1968503937007874" top="0.7874015748031497" bottom="0.3937007874015748" header="0.5118110236220472" footer="0.5118110236220472"/>
  <pageSetup horizontalDpi="300" verticalDpi="300" orientation="landscape" paperSize="9" scale="96" r:id="rId1"/>
  <rowBreaks count="2" manualBreakCount="2">
    <brk id="27" max="29" man="1"/>
    <brk id="54" max="29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.</cp:lastModifiedBy>
  <cp:lastPrinted>2007-06-01T22:45:26Z</cp:lastPrinted>
  <dcterms:created xsi:type="dcterms:W3CDTF">2007-05-11T05:52:45Z</dcterms:created>
  <dcterms:modified xsi:type="dcterms:W3CDTF">2007-06-01T22:46:15Z</dcterms:modified>
  <cp:category/>
  <cp:version/>
  <cp:contentType/>
  <cp:contentStatus/>
</cp:coreProperties>
</file>